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JulesWalkden\Documents\"/>
    </mc:Choice>
  </mc:AlternateContent>
  <xr:revisionPtr revIDLastSave="0" documentId="13_ncr:1_{49DAB245-228C-48D5-AE8B-4D329A4E6FE8}" xr6:coauthVersionLast="47" xr6:coauthVersionMax="47" xr10:uidLastSave="{00000000-0000-0000-0000-000000000000}"/>
  <bookViews>
    <workbookView xWindow="-108" yWindow="-108" windowWidth="23256" windowHeight="12456" xr2:uid="{00000000-000D-0000-FFFF-FFFF00000000}"/>
  </bookViews>
  <sheets>
    <sheet name="Cover Sheet" sheetId="1" r:id="rId1"/>
    <sheet name="Contents" sheetId="2" r:id="rId2"/>
    <sheet name="Full Results" sheetId="3" r:id="rId3"/>
    <sheet name="Table 1" sheetId="46" r:id="rId4"/>
    <sheet name="Table 2" sheetId="47" r:id="rId5"/>
    <sheet name="Table 3" sheetId="48" r:id="rId6"/>
    <sheet name="Table 4" sheetId="49" r:id="rId7"/>
    <sheet name="Table 5" sheetId="50" r:id="rId8"/>
    <sheet name="Table 6" sheetId="51" r:id="rId9"/>
    <sheet name="Table 7" sheetId="52" r:id="rId10"/>
    <sheet name="Table 8" sheetId="53" r:id="rId11"/>
    <sheet name="Table 9" sheetId="54" r:id="rId12"/>
    <sheet name="Table 10" sheetId="55" r:id="rId13"/>
    <sheet name="Table 11" sheetId="56"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2" l="1"/>
  <c r="D60" i="2"/>
  <c r="D59" i="2"/>
  <c r="D58" i="2"/>
  <c r="D57" i="2"/>
  <c r="D56" i="2"/>
  <c r="D55" i="2"/>
  <c r="D54" i="2"/>
  <c r="D53" i="2"/>
  <c r="D52" i="2"/>
  <c r="D51" i="2"/>
  <c r="B18" i="56"/>
  <c r="B17" i="55"/>
  <c r="B17" i="54"/>
  <c r="B16" i="53"/>
  <c r="B17" i="52"/>
  <c r="B22" i="51"/>
  <c r="B17" i="50"/>
  <c r="B16" i="49"/>
  <c r="B16" i="48"/>
  <c r="B20" i="47"/>
  <c r="B209" i="46"/>
  <c r="E61" i="2"/>
  <c r="E60" i="2"/>
  <c r="E59" i="2"/>
  <c r="E58" i="2"/>
  <c r="E57" i="2"/>
  <c r="E56" i="2"/>
  <c r="E55" i="2"/>
  <c r="E54" i="2"/>
  <c r="E53" i="2"/>
  <c r="E52" i="2"/>
  <c r="E51" i="2"/>
  <c r="D6" i="2"/>
  <c r="F20" i="1"/>
</calcChain>
</file>

<file path=xl/sharedStrings.xml><?xml version="1.0" encoding="utf-8"?>
<sst xmlns="http://schemas.openxmlformats.org/spreadsheetml/2006/main" count="1113" uniqueCount="303">
  <si>
    <t>Fieldwork:</t>
  </si>
  <si>
    <t>10th Jun - 20th Jun 2025</t>
  </si>
  <si>
    <t xml:space="preserve">Interview Method: </t>
  </si>
  <si>
    <t>Online Survey</t>
  </si>
  <si>
    <t>Population represented:</t>
  </si>
  <si>
    <t>US Adults</t>
  </si>
  <si>
    <t>Sample size:</t>
  </si>
  <si>
    <t>Methodology:</t>
  </si>
  <si>
    <t>All results are weighted using Iterative Proportional Fitting, or 'Raking'. The results are  weighted by interlocking age and gender, census region, race and ethnicity, education level, and party registration to nationally representative proportions</t>
  </si>
  <si>
    <t>Public First is a member of the BPC and abides by its rules. For more information please contact the Public First polling team:</t>
  </si>
  <si>
    <t>Table of Contents</t>
  </si>
  <si>
    <t>Individual Tables</t>
  </si>
  <si>
    <t>Full Result Row</t>
  </si>
  <si>
    <t>Question Base</t>
  </si>
  <si>
    <t/>
  </si>
  <si>
    <t>Total</t>
  </si>
  <si>
    <t>Male</t>
  </si>
  <si>
    <t>Female</t>
  </si>
  <si>
    <t>Unweighted</t>
  </si>
  <si>
    <t>Weighted</t>
  </si>
  <si>
    <t>18-24</t>
  </si>
  <si>
    <t>25-34</t>
  </si>
  <si>
    <t>35-44</t>
  </si>
  <si>
    <t>45-54</t>
  </si>
  <si>
    <t>55-64</t>
  </si>
  <si>
    <t>65+</t>
  </si>
  <si>
    <t>West</t>
  </si>
  <si>
    <t>South</t>
  </si>
  <si>
    <t>Midwest</t>
  </si>
  <si>
    <t>Northeast</t>
  </si>
  <si>
    <t>University-level education or higher</t>
  </si>
  <si>
    <t>High School education</t>
  </si>
  <si>
    <t>Less than High School education or no formal education</t>
  </si>
  <si>
    <t>Black or African American</t>
  </si>
  <si>
    <t>East Asian and Southeast Asian</t>
  </si>
  <si>
    <t>Multiracial</t>
  </si>
  <si>
    <t>Native American (American Indian)</t>
  </si>
  <si>
    <t>Pacific Islander</t>
  </si>
  <si>
    <t>South Asian</t>
  </si>
  <si>
    <t>White or Caucasian</t>
  </si>
  <si>
    <t>Hispanic</t>
  </si>
  <si>
    <t>Not Hispanic</t>
  </si>
  <si>
    <t>Republican</t>
  </si>
  <si>
    <t>Democrat</t>
  </si>
  <si>
    <t>Independent</t>
  </si>
  <si>
    <t>Other</t>
  </si>
  <si>
    <t>Donald Trump (Republican)</t>
  </si>
  <si>
    <t>Kamala Harris (Democrat)</t>
  </si>
  <si>
    <t>Democratic candidate</t>
  </si>
  <si>
    <t>Republican candidate</t>
  </si>
  <si>
    <t>Gender</t>
  </si>
  <si>
    <t>Age Group</t>
  </si>
  <si>
    <t>Census Region</t>
  </si>
  <si>
    <t>Education level</t>
  </si>
  <si>
    <t>Race or Ethnicity</t>
  </si>
  <si>
    <t>Hispanic or Not-Hispanic</t>
  </si>
  <si>
    <t>Registered Voters</t>
  </si>
  <si>
    <t>2024 Presidential Vote</t>
  </si>
  <si>
    <t>2026 Mid-Term Intention</t>
  </si>
  <si>
    <t>Fieldwork:  10th Jun - 20th Jun 2025</t>
  </si>
  <si>
    <t>Data weighted by interlocking age and gender, census region, race and ethnicity, education level, and party registration to nationally representative proportions</t>
  </si>
  <si>
    <t>BASE: All Respondents</t>
  </si>
  <si>
    <t>Net:</t>
  </si>
  <si>
    <t>BASE: Question randomly assigned to respondents</t>
  </si>
  <si>
    <t>Total Support:</t>
  </si>
  <si>
    <t>Total Oppose:</t>
  </si>
  <si>
    <t xml:space="preserve"> Which of the following comes closest to your view?</t>
  </si>
  <si>
    <t>Afghanistan</t>
  </si>
  <si>
    <t>Albania</t>
  </si>
  <si>
    <t>Algeria</t>
  </si>
  <si>
    <t>Andorra</t>
  </si>
  <si>
    <t>Angola</t>
  </si>
  <si>
    <t>Antigua &amp; Barbuda</t>
  </si>
  <si>
    <t>Argentina</t>
  </si>
  <si>
    <t>Armenia</t>
  </si>
  <si>
    <t>Australia</t>
  </si>
  <si>
    <t>Austria</t>
  </si>
  <si>
    <t>Azerbaijan</t>
  </si>
  <si>
    <t>Bahamas</t>
  </si>
  <si>
    <t>Bahrain</t>
  </si>
  <si>
    <t>Bangladesh</t>
  </si>
  <si>
    <t>Barbados</t>
  </si>
  <si>
    <t>Belarus</t>
  </si>
  <si>
    <t>Belgium</t>
  </si>
  <si>
    <t>Belize</t>
  </si>
  <si>
    <t>Benin</t>
  </si>
  <si>
    <t>Bhutan</t>
  </si>
  <si>
    <t>Bolivia</t>
  </si>
  <si>
    <t>Bosnia Herzegovina</t>
  </si>
  <si>
    <t>Botswana</t>
  </si>
  <si>
    <t>Brazil</t>
  </si>
  <si>
    <t>Brunei</t>
  </si>
  <si>
    <t>Bulgaria</t>
  </si>
  <si>
    <t>Burkina</t>
  </si>
  <si>
    <t>Burundi</t>
  </si>
  <si>
    <t>Cambodia</t>
  </si>
  <si>
    <t>Cameroon</t>
  </si>
  <si>
    <t>Canada</t>
  </si>
  <si>
    <t>Cape Verde</t>
  </si>
  <si>
    <t>Central African Rep</t>
  </si>
  <si>
    <t>Chad</t>
  </si>
  <si>
    <t>Chile</t>
  </si>
  <si>
    <t>China</t>
  </si>
  <si>
    <t>Colombia</t>
  </si>
  <si>
    <t>Comoros</t>
  </si>
  <si>
    <t>Congo</t>
  </si>
  <si>
    <t>Congo (Democratic Republic)</t>
  </si>
  <si>
    <t>Costa Rica</t>
  </si>
  <si>
    <t>Croatia</t>
  </si>
  <si>
    <t>Cuba</t>
  </si>
  <si>
    <t>Cyprus</t>
  </si>
  <si>
    <t>Czech Republic</t>
  </si>
  <si>
    <t>Denmark</t>
  </si>
  <si>
    <t>Djibouti</t>
  </si>
  <si>
    <t>Dominica</t>
  </si>
  <si>
    <t>Dominican Republic</t>
  </si>
  <si>
    <t>East Timor</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</si>
  <si>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</si>
  <si>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</si>
  <si>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</si>
  <si>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</si>
  <si>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</si>
  <si>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</si>
  <si>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</si>
  <si>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</si>
  <si>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</si>
  <si>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</si>
  <si>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</si>
  <si>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</si>
  <si>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</si>
  <si>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</si>
  <si>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</si>
  <si>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</si>
  <si>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</si>
  <si>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</si>
  <si>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</si>
  <si>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</si>
  <si>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</si>
  <si>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</si>
  <si>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</si>
  <si>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</si>
  <si>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</si>
  <si>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</si>
  <si>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</si>
  <si>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</si>
  <si>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</si>
  <si>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 (Republic of)</t>
  </si>
  <si>
    <t>Israel</t>
  </si>
  <si>
    <t>Italy</t>
  </si>
  <si>
    <t>Ivory Coast</t>
  </si>
  <si>
    <t>Jamaica</t>
  </si>
  <si>
    <t>Japan</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</si>
  <si>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</si>
  <si>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</si>
  <si>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</si>
  <si>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</si>
  <si>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</si>
  <si>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</si>
  <si>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</si>
  <si>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</si>
  <si>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</si>
  <si>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</si>
  <si>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</si>
  <si>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</si>
  <si>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</si>
  <si>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</si>
  <si>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</si>
  <si>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</si>
  <si>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</si>
  <si>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</si>
  <si>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</si>
  <si>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</si>
  <si>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</si>
  <si>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</si>
  <si>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</si>
  <si>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</si>
  <si>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</si>
  <si>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</si>
  <si>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</si>
  <si>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</si>
  <si>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</si>
  <si>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</si>
  <si>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</si>
  <si>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</si>
  <si>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</si>
  <si>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</si>
  <si>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</si>
  <si>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</si>
  <si>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(Burma)</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</si>
  <si>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</si>
  <si>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</si>
  <si>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</si>
  <si>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</si>
  <si>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</si>
  <si>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</si>
  <si>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</si>
  <si>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</si>
  <si>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</si>
  <si>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</si>
  <si>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</si>
  <si>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</si>
  <si>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</si>
  <si>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</si>
  <si>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</si>
  <si>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</si>
  <si>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</si>
  <si>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</si>
  <si>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</si>
  <si>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</si>
  <si>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Romania</t>
  </si>
  <si>
    <t>Rwanda</t>
  </si>
  <si>
    <t>St Kitts &amp; Nevis</t>
  </si>
  <si>
    <t>St Lucia</t>
  </si>
  <si>
    <t>Saint Vincent &amp; the Grenadines</t>
  </si>
  <si>
    <t>Samoa</t>
  </si>
  <si>
    <t>San Marino</t>
  </si>
  <si>
    <t>Sao Tome &amp;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</si>
  <si>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</si>
  <si>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</si>
  <si>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</si>
  <si>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</si>
  <si>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</si>
  <si>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</si>
  <si>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</si>
  <si>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</si>
  <si>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</si>
  <si>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</si>
  <si>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</si>
  <si>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</si>
  <si>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</si>
  <si>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</si>
  <si>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</si>
  <si>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</si>
  <si>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Swaziland</t>
  </si>
  <si>
    <t>Sweden</t>
  </si>
  <si>
    <t>Switzerland</t>
  </si>
  <si>
    <t>Syria</t>
  </si>
  <si>
    <t>Taiwan</t>
  </si>
  <si>
    <t>Tajikistan</t>
  </si>
  <si>
    <t>Tanzania</t>
  </si>
  <si>
    <t>Thailand</t>
  </si>
  <si>
    <t>Togo</t>
  </si>
  <si>
    <t>Tonga</t>
  </si>
  <si>
    <t>Trinidad &amp; Tobago</t>
  </si>
  <si>
    <t>Tunisia</t>
  </si>
  <si>
    <t>Turkey</t>
  </si>
  <si>
    <t>Turkmenistan</t>
  </si>
  <si>
    <t>Tuvalu</t>
  </si>
  <si>
    <t>Uganda</t>
  </si>
  <si>
    <t>Ukraine</t>
  </si>
  <si>
    <t>United Arab Emirates</t>
  </si>
  <si>
    <t>United Kingdom</t>
  </si>
  <si>
    <t>United States</t>
  </si>
  <si>
    <t>Uruguay</t>
  </si>
  <si>
    <t>Uzbekistan</t>
  </si>
  <si>
    <t>Vanuatu</t>
  </si>
  <si>
    <t>Vatican City</t>
  </si>
  <si>
    <t>Venezuela</t>
  </si>
  <si>
    <t>Vietnam</t>
  </si>
  <si>
    <t>Yemen</t>
  </si>
  <si>
    <t>Zambia</t>
  </si>
  <si>
    <t>Zimbabwe</t>
  </si>
  <si>
    <t xml:space="preserve"> Which country do you think it is a top priority for the US to have a good trade relationship with?</t>
  </si>
  <si>
    <t>Having a good trade relationship with Canada</t>
  </si>
  <si>
    <t>Having a good trade relationship with China</t>
  </si>
  <si>
    <t>Having a good trade relationship with Europe</t>
  </si>
  <si>
    <t>Having a good trade relationship with Mexico</t>
  </si>
  <si>
    <t>Having a good trade relationship with the UK</t>
  </si>
  <si>
    <t>Don’t Know</t>
  </si>
  <si>
    <t>None of the above should be a priority</t>
  </si>
  <si>
    <t>Which, if any, of the following should be a priority for the US? Select all that apply.</t>
  </si>
  <si>
    <t>Trump should be able to put tariffs on any country without approval from congress</t>
  </si>
  <si>
    <t>Trump should only be able to put tariffs on countries when there is approval from congress</t>
  </si>
  <si>
    <t>Trump’s tariffs are helping the US negotiate better trade deals with other countries</t>
  </si>
  <si>
    <t>Trump’s tariffs are hurting the US’s efforts to negotiate better trade deals with other countries</t>
  </si>
  <si>
    <t>Even if it increases prices at home, I support tariffs on China</t>
  </si>
  <si>
    <t>I only support tariffs on China if it does not mean increased prices at home</t>
  </si>
  <si>
    <t>I oppose tariffs on China</t>
  </si>
  <si>
    <t>Strongly Support</t>
  </si>
  <si>
    <t>Support</t>
  </si>
  <si>
    <t>Neither Support nor Oppose</t>
  </si>
  <si>
    <t>Oppose</t>
  </si>
  <si>
    <t>Strongly Oppose</t>
  </si>
  <si>
    <t xml:space="preserve"> Do you support or oppose the approach Trump has taken towards China since being President?</t>
  </si>
  <si>
    <t>Trump’s tariffs on China tend to hurt US companies</t>
  </si>
  <si>
    <t>Trump’s tariffs on China tend to have no real impact on US companies</t>
  </si>
  <si>
    <t>Trump’s tariffs on China tend to benefit US companies</t>
  </si>
  <si>
    <t>It is important to strike a trade deal with China as soon as possible, even if it means reducing some tariffs</t>
  </si>
  <si>
    <t>Trump should not reduce any tariffs on China, even if it delays the trade deal</t>
  </si>
  <si>
    <t>The US would have more to gain from a trade deal with China than China does</t>
  </si>
  <si>
    <t>The US and China both gain equally from a trade deal</t>
  </si>
  <si>
    <t>China has more to gain from a trade deal with the US than the US does</t>
  </si>
  <si>
    <t>Trump will be unable to get a trade deal with China</t>
  </si>
  <si>
    <t>It will be difficult to get a trade deal with China, but Trump will be able to do it</t>
  </si>
  <si>
    <t>It will not be difficult to get a trade deal with China</t>
  </si>
  <si>
    <t>The US has a more positive reputation with other countries since Trump is in charge</t>
  </si>
  <si>
    <t>The US reputation with other countries has largely remained the same since Trump is in charge</t>
  </si>
  <si>
    <t>The US has a more negative reputation with other countries since Trump is in charge, but it is worth it because we are getting more value out of our relationships</t>
  </si>
  <si>
    <t>The US has a more negative reputation with other countries, and it is not worth the cost</t>
  </si>
  <si>
    <t xml:space="preserve"> Thinking about the impact Donald Trump has had on the reputation of the US, which of the following comes closest to your view?</t>
  </si>
  <si>
    <t>Full Results</t>
  </si>
  <si>
    <t>Russia</t>
  </si>
  <si>
    <t>Public First US Omnibus - POLITICO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</si>
</sst>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scheme val="minor"/>
    </font>
    <font>
      <b/>
      <sz val="18"/>
      <color rgb="FF000000"/>
      <name val="Calibri"/>
      <family val="2"/>
    </font>
    <font>
      <b/>
      <sz val="14"/>
      <color rgb="FF000000"/>
      <name val="Calibri"/>
      <family val="2"/>
    </font>
    <font>
      <sz val="14"/>
      <color rgb="FF000000"/>
      <name val="Calibri"/>
      <family val="2"/>
    </font>
    <font>
      <sz val="13"/>
      <color rgb="FF000000"/>
      <name val="Calibri"/>
      <family val="2"/>
    </font>
    <font>
      <i/>
      <sz val="13"/>
      <color rgb="FF000000"/>
      <name val="Calibri"/>
      <family val="2"/>
    </font>
    <font>
      <i/>
      <u/>
      <sz val="13"/>
      <color theme="10"/>
      <name val="Calibri"/>
      <family val="2"/>
    </font>
    <font>
      <b/>
      <sz val="11"/>
      <color rgb="FF000000"/>
      <name val="Calibri"/>
      <family val="2"/>
    </font>
    <font>
      <sz val="11"/>
      <color rgb="FF000000"/>
      <name val="Calibri"/>
      <family val="2"/>
    </font>
    <font>
      <u/>
      <sz val="11"/>
      <color theme="10"/>
      <name val="Calibri"/>
      <family val="2"/>
    </font>
    <font>
      <b/>
      <sz val="12"/>
      <color rgb="FF000000"/>
      <name val="Calibri"/>
      <family val="2"/>
    </font>
    <font>
      <b/>
      <i/>
      <sz val="11"/>
      <color rgb="FF000000"/>
      <name val="Calibri"/>
      <family val="2"/>
    </font>
    <font>
      <u/>
      <sz val="11"/>
      <color theme="10"/>
      <name val="Calibri"/>
      <family val="2"/>
      <scheme val="minor"/>
    </font>
  </fonts>
  <fills count="2">
    <fill>
      <patternFill patternType="none"/>
    </fill>
    <fill>
      <patternFill patternType="gray125"/>
    </fill>
  </fills>
  <borders count="3">
    <border>
      <left/>
      <right/>
      <top/>
      <bottom/>
      <diagonal/>
    </border>
    <border>
      <left/>
      <right/>
      <top style="thin">
        <color rgb="FF000000"/>
      </top>
      <bottom/>
      <diagonal/>
    </border>
    <border>
      <left/>
      <right/>
      <top/>
      <bottom style="thin">
        <color rgb="FF000000"/>
      </bottom>
      <diagonal/>
    </border>
  </borders>
  <cellStyleXfs count="2">
    <xf numFmtId="0" fontId="0" fillId="0" borderId="0"/>
    <xf numFmtId="0" fontId="12" fillId="0" borderId="0" applyNumberFormat="0" applyFill="0" applyBorder="0" applyAlignment="0" applyProtection="0"/>
  </cellStyleXfs>
  <cellXfs count="30">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applyAlignment="1">
      <alignment horizontal="center"/>
    </xf>
    <xf numFmtId="0" fontId="9" fillId="0" borderId="0" xfId="0" applyFont="1"/>
    <xf numFmtId="0" fontId="8" fillId="0" borderId="0" xfId="0" applyFont="1" applyAlignment="1">
      <alignment horizontal="center" vertical="center"/>
    </xf>
    <xf numFmtId="1" fontId="8"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9" fontId="8" fillId="0" borderId="0" xfId="0" applyNumberFormat="1" applyFont="1" applyAlignment="1">
      <alignment horizontal="center" vertical="center"/>
    </xf>
    <xf numFmtId="0" fontId="8" fillId="0" borderId="0" xfId="0" applyFont="1" applyAlignment="1">
      <alignment horizontal="center" vertical="center" wrapText="1"/>
    </xf>
    <xf numFmtId="0" fontId="8" fillId="0" borderId="1" xfId="0" applyFont="1" applyBorder="1"/>
    <xf numFmtId="0" fontId="9" fillId="0" borderId="0" xfId="0" applyFont="1" applyAlignment="1">
      <alignment horizontal="center"/>
    </xf>
    <xf numFmtId="0" fontId="8" fillId="0" borderId="1" xfId="0" applyFont="1" applyBorder="1" applyAlignment="1">
      <alignment horizontal="center" vertical="center"/>
    </xf>
    <xf numFmtId="9" fontId="8" fillId="0" borderId="2" xfId="0" applyNumberFormat="1" applyFont="1" applyBorder="1" applyAlignment="1">
      <alignment horizontal="center" vertical="center"/>
    </xf>
    <xf numFmtId="9" fontId="7" fillId="0" borderId="0" xfId="0" applyNumberFormat="1" applyFont="1" applyAlignment="1">
      <alignment horizontal="center" vertical="center"/>
    </xf>
    <xf numFmtId="9" fontId="7" fillId="0" borderId="2" xfId="0" applyNumberFormat="1" applyFont="1" applyBorder="1" applyAlignment="1">
      <alignment horizontal="center" vertical="center"/>
    </xf>
    <xf numFmtId="0" fontId="11" fillId="0" borderId="0" xfId="0" applyFont="1"/>
    <xf numFmtId="0" fontId="12" fillId="0" borderId="0" xfId="1"/>
    <xf numFmtId="0" fontId="1" fillId="0" borderId="0" xfId="0" applyFont="1" applyAlignment="1">
      <alignment horizontal="center" vertical="top" wrapText="1"/>
    </xf>
    <xf numFmtId="0" fontId="0" fillId="0" borderId="0" xfId="0"/>
    <xf numFmtId="0" fontId="4" fillId="0" borderId="0" xfId="0" applyFont="1" applyAlignment="1">
      <alignment horizontal="left" vertical="top"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10" fillId="0" borderId="0" xfId="0"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tabSelected="1" workbookViewId="0"/>
  </sheetViews>
  <sheetFormatPr defaultColWidth="11.5546875" defaultRowHeight="14.4" x14ac:dyDescent="0.3"/>
  <sheetData>
    <row r="7" spans="6:12" ht="40.049999999999997" customHeight="1" x14ac:dyDescent="0.3">
      <c r="F7" s="24" t="s">
        <v>302</v>
      </c>
      <c r="G7" s="25"/>
      <c r="H7" s="25"/>
      <c r="I7" s="25"/>
      <c r="J7" s="25"/>
      <c r="K7" s="25"/>
      <c r="L7" s="25"/>
    </row>
    <row r="10" spans="6:12" ht="19.95" customHeight="1" x14ac:dyDescent="0.35">
      <c r="F10" s="2" t="s">
        <v>0</v>
      </c>
      <c r="K10" s="3" t="s">
        <v>1</v>
      </c>
    </row>
    <row r="11" spans="6:12" ht="19.95" customHeight="1" x14ac:dyDescent="0.35">
      <c r="F11" s="2" t="s">
        <v>2</v>
      </c>
      <c r="K11" s="3" t="s">
        <v>3</v>
      </c>
    </row>
    <row r="12" spans="6:12" ht="19.95" customHeight="1" x14ac:dyDescent="0.35">
      <c r="F12" s="2" t="s">
        <v>4</v>
      </c>
      <c r="K12" s="3" t="s">
        <v>5</v>
      </c>
    </row>
    <row r="13" spans="6:12" ht="19.95" customHeight="1" x14ac:dyDescent="0.35">
      <c r="F13" s="2" t="s">
        <v>6</v>
      </c>
      <c r="K13" s="3">
        <v>2276</v>
      </c>
    </row>
    <row r="14" spans="6:12" ht="18" x14ac:dyDescent="0.35">
      <c r="F14" s="2"/>
    </row>
    <row r="15" spans="6:12" ht="18" x14ac:dyDescent="0.35">
      <c r="F15" s="2"/>
    </row>
    <row r="16" spans="6:12" ht="18" x14ac:dyDescent="0.35">
      <c r="F16" s="2" t="s">
        <v>7</v>
      </c>
    </row>
    <row r="17" spans="6:13" ht="49.95" customHeight="1" x14ac:dyDescent="0.3">
      <c r="F17" s="26" t="s">
        <v>8</v>
      </c>
      <c r="G17" s="25"/>
      <c r="H17" s="25"/>
      <c r="I17" s="25"/>
      <c r="J17" s="25"/>
      <c r="K17" s="25"/>
      <c r="L17" s="25"/>
      <c r="M17" s="25"/>
    </row>
    <row r="19" spans="6:13" ht="30" customHeight="1" x14ac:dyDescent="0.3">
      <c r="F19" s="4" t="s">
        <v>9</v>
      </c>
    </row>
    <row r="20" spans="6:13" ht="17.399999999999999" x14ac:dyDescent="0.3">
      <c r="F20" s="5"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AQ17"/>
  <sheetViews>
    <sheetView showGridLines="0" workbookViewId="0">
      <pane xSplit="2" topLeftCell="C1" activePane="topRight" state="frozen"/>
      <selection pane="topRight"/>
    </sheetView>
  </sheetViews>
  <sheetFormatPr defaultColWidth="11.5546875" defaultRowHeight="14.4" x14ac:dyDescent="0.3"/>
  <cols>
    <col min="2" max="2" width="25.6640625" customWidth="1"/>
    <col min="3" max="5" width="10.6640625" customWidth="1"/>
    <col min="6" max="6" width="2.21875" customWidth="1"/>
    <col min="7" max="12" width="10.6640625" customWidth="1"/>
    <col min="13" max="13" width="2.21875" customWidth="1"/>
    <col min="14" max="17" width="10.6640625" customWidth="1"/>
    <col min="18" max="18" width="2.21875" customWidth="1"/>
    <col min="19" max="21" width="10.6640625" customWidth="1"/>
    <col min="22" max="22" width="2.21875" customWidth="1"/>
    <col min="23" max="29" width="10.6640625" customWidth="1"/>
    <col min="30" max="30" width="2.21875" customWidth="1"/>
    <col min="31" max="32" width="10.6640625" customWidth="1"/>
    <col min="33" max="33" width="2.21875" customWidth="1"/>
    <col min="34" max="37" width="10.6640625" customWidth="1"/>
    <col min="38" max="38" width="2.21875" customWidth="1"/>
    <col min="39" max="40" width="10.6640625" customWidth="1"/>
    <col min="41" max="41" width="2.21875" customWidth="1"/>
    <col min="42" max="43" width="10.6640625" customWidth="1"/>
    <col min="44" max="44" width="2.21875" customWidth="1"/>
  </cols>
  <sheetData>
    <row r="2" spans="2:43" ht="40.049999999999997" customHeight="1" x14ac:dyDescent="0.3">
      <c r="D2" s="29" t="s">
        <v>66</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5" spans="2:43" ht="30" customHeight="1" x14ac:dyDescent="0.3">
      <c r="B5" s="18"/>
      <c r="C5" s="18"/>
      <c r="D5" s="28" t="s">
        <v>50</v>
      </c>
      <c r="E5" s="28"/>
      <c r="F5" s="18"/>
      <c r="G5" s="28" t="s">
        <v>51</v>
      </c>
      <c r="H5" s="28"/>
      <c r="I5" s="28"/>
      <c r="J5" s="28"/>
      <c r="K5" s="28"/>
      <c r="L5" s="28"/>
      <c r="M5" s="18"/>
      <c r="N5" s="28" t="s">
        <v>52</v>
      </c>
      <c r="O5" s="28"/>
      <c r="P5" s="28"/>
      <c r="Q5" s="28"/>
      <c r="R5" s="18"/>
      <c r="S5" s="28" t="s">
        <v>53</v>
      </c>
      <c r="T5" s="28"/>
      <c r="U5" s="28"/>
      <c r="V5" s="18"/>
      <c r="W5" s="28" t="s">
        <v>54</v>
      </c>
      <c r="X5" s="28"/>
      <c r="Y5" s="28"/>
      <c r="Z5" s="28"/>
      <c r="AA5" s="28"/>
      <c r="AB5" s="28"/>
      <c r="AC5" s="28"/>
      <c r="AD5" s="18"/>
      <c r="AE5" s="28" t="s">
        <v>55</v>
      </c>
      <c r="AF5" s="28"/>
      <c r="AG5" s="18"/>
      <c r="AH5" s="28" t="s">
        <v>56</v>
      </c>
      <c r="AI5" s="28"/>
      <c r="AJ5" s="28"/>
      <c r="AK5" s="28"/>
      <c r="AL5" s="18"/>
      <c r="AM5" s="28" t="s">
        <v>57</v>
      </c>
      <c r="AN5" s="28"/>
      <c r="AO5" s="18"/>
      <c r="AP5" s="28" t="s">
        <v>58</v>
      </c>
      <c r="AQ5" s="28"/>
    </row>
    <row r="6" spans="2:43" ht="100.8"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W6" s="12" t="s">
        <v>33</v>
      </c>
      <c r="X6" s="12" t="s">
        <v>34</v>
      </c>
      <c r="Y6" s="12" t="s">
        <v>35</v>
      </c>
      <c r="Z6" s="12" t="s">
        <v>36</v>
      </c>
      <c r="AA6" s="12" t="s">
        <v>37</v>
      </c>
      <c r="AB6" s="12" t="s">
        <v>38</v>
      </c>
      <c r="AC6" s="12" t="s">
        <v>39</v>
      </c>
      <c r="AE6" s="12" t="s">
        <v>40</v>
      </c>
      <c r="AF6" s="12" t="s">
        <v>41</v>
      </c>
      <c r="AH6" s="12" t="s">
        <v>42</v>
      </c>
      <c r="AI6" s="12" t="s">
        <v>43</v>
      </c>
      <c r="AJ6" s="12" t="s">
        <v>44</v>
      </c>
      <c r="AK6" s="12" t="s">
        <v>45</v>
      </c>
      <c r="AM6" s="12" t="s">
        <v>46</v>
      </c>
      <c r="AN6" s="12" t="s">
        <v>47</v>
      </c>
      <c r="AP6" s="12" t="s">
        <v>48</v>
      </c>
      <c r="AQ6" s="12" t="s">
        <v>49</v>
      </c>
    </row>
    <row r="7" spans="2:43" ht="30" customHeight="1" x14ac:dyDescent="0.3">
      <c r="B7" s="10" t="s">
        <v>18</v>
      </c>
      <c r="C7" s="10">
        <v>1120</v>
      </c>
      <c r="D7" s="10">
        <v>531</v>
      </c>
      <c r="E7" s="10">
        <v>586</v>
      </c>
      <c r="F7" s="10"/>
      <c r="G7" s="10">
        <v>121</v>
      </c>
      <c r="H7" s="10">
        <v>169</v>
      </c>
      <c r="I7" s="10">
        <v>165</v>
      </c>
      <c r="J7" s="10">
        <v>149</v>
      </c>
      <c r="K7" s="10">
        <v>181</v>
      </c>
      <c r="L7" s="10">
        <v>335</v>
      </c>
      <c r="M7" s="10"/>
      <c r="N7" s="10">
        <v>204</v>
      </c>
      <c r="O7" s="10">
        <v>478</v>
      </c>
      <c r="P7" s="10">
        <v>218</v>
      </c>
      <c r="Q7" s="10">
        <v>220</v>
      </c>
      <c r="R7" s="10"/>
      <c r="S7" s="10">
        <v>649</v>
      </c>
      <c r="T7" s="10">
        <v>403</v>
      </c>
      <c r="U7" s="10">
        <v>66</v>
      </c>
      <c r="V7" s="10"/>
      <c r="W7" s="10">
        <v>159</v>
      </c>
      <c r="X7" s="10">
        <v>31</v>
      </c>
      <c r="Y7" s="10">
        <v>33</v>
      </c>
      <c r="Z7" s="10">
        <v>14</v>
      </c>
      <c r="AA7" s="10">
        <v>9</v>
      </c>
      <c r="AB7" s="10">
        <v>18</v>
      </c>
      <c r="AC7" s="10">
        <v>806</v>
      </c>
      <c r="AD7" s="10"/>
      <c r="AE7" s="10">
        <v>218</v>
      </c>
      <c r="AF7" s="10">
        <v>890</v>
      </c>
      <c r="AG7" s="10"/>
      <c r="AH7" s="10">
        <v>359</v>
      </c>
      <c r="AI7" s="10">
        <v>381</v>
      </c>
      <c r="AJ7" s="10">
        <v>314</v>
      </c>
      <c r="AK7" s="10">
        <v>66</v>
      </c>
      <c r="AL7" s="10"/>
      <c r="AM7" s="10">
        <v>452</v>
      </c>
      <c r="AN7" s="10">
        <v>458</v>
      </c>
      <c r="AO7" s="10"/>
      <c r="AP7" s="10">
        <v>469</v>
      </c>
      <c r="AQ7" s="10">
        <v>408</v>
      </c>
    </row>
    <row r="8" spans="2:43" ht="30" customHeight="1" x14ac:dyDescent="0.3">
      <c r="B8" s="11" t="s">
        <v>19</v>
      </c>
      <c r="C8" s="11">
        <v>1098</v>
      </c>
      <c r="D8" s="11">
        <v>546</v>
      </c>
      <c r="E8" s="11">
        <v>549</v>
      </c>
      <c r="F8" s="11"/>
      <c r="G8" s="11">
        <v>119</v>
      </c>
      <c r="H8" s="11">
        <v>209</v>
      </c>
      <c r="I8" s="11">
        <v>170</v>
      </c>
      <c r="J8" s="11">
        <v>173</v>
      </c>
      <c r="K8" s="11">
        <v>191</v>
      </c>
      <c r="L8" s="11">
        <v>237</v>
      </c>
      <c r="M8" s="11"/>
      <c r="N8" s="11">
        <v>265</v>
      </c>
      <c r="O8" s="11">
        <v>435</v>
      </c>
      <c r="P8" s="11">
        <v>205</v>
      </c>
      <c r="Q8" s="11">
        <v>193</v>
      </c>
      <c r="R8" s="11"/>
      <c r="S8" s="11">
        <v>387</v>
      </c>
      <c r="T8" s="11">
        <v>599</v>
      </c>
      <c r="U8" s="11">
        <v>111</v>
      </c>
      <c r="V8" s="11"/>
      <c r="W8" s="11">
        <v>142</v>
      </c>
      <c r="X8" s="11">
        <v>45</v>
      </c>
      <c r="Y8" s="11">
        <v>100</v>
      </c>
      <c r="Z8" s="11">
        <v>10</v>
      </c>
      <c r="AA8" s="11">
        <v>22</v>
      </c>
      <c r="AB8" s="11">
        <v>27</v>
      </c>
      <c r="AC8" s="11">
        <v>668</v>
      </c>
      <c r="AD8" s="11"/>
      <c r="AE8" s="11">
        <v>200</v>
      </c>
      <c r="AF8" s="11">
        <v>885</v>
      </c>
      <c r="AG8" s="11"/>
      <c r="AH8" s="11">
        <v>329</v>
      </c>
      <c r="AI8" s="11">
        <v>406</v>
      </c>
      <c r="AJ8" s="11">
        <v>313</v>
      </c>
      <c r="AK8" s="11">
        <v>51</v>
      </c>
      <c r="AL8" s="11"/>
      <c r="AM8" s="11">
        <v>406</v>
      </c>
      <c r="AN8" s="11">
        <v>439</v>
      </c>
      <c r="AO8" s="11"/>
      <c r="AP8" s="11">
        <v>449</v>
      </c>
      <c r="AQ8" s="11">
        <v>370</v>
      </c>
    </row>
    <row r="9" spans="2:43" ht="28.8" x14ac:dyDescent="0.3">
      <c r="B9" s="15" t="s">
        <v>284</v>
      </c>
      <c r="C9" s="14">
        <v>0.47296632934511401</v>
      </c>
      <c r="D9" s="14">
        <v>0.48797063336030699</v>
      </c>
      <c r="E9" s="14">
        <v>0.45697231646320502</v>
      </c>
      <c r="F9" s="14"/>
      <c r="G9" s="14">
        <v>0.50506408559063098</v>
      </c>
      <c r="H9" s="14">
        <v>0.46040642882975402</v>
      </c>
      <c r="I9" s="14">
        <v>0.43192174916187798</v>
      </c>
      <c r="J9" s="14">
        <v>0.44704264056387</v>
      </c>
      <c r="K9" s="14">
        <v>0.53978963079952702</v>
      </c>
      <c r="L9" s="14">
        <v>0.46213088549474002</v>
      </c>
      <c r="M9" s="14"/>
      <c r="N9" s="14">
        <v>0.60252637778130103</v>
      </c>
      <c r="O9" s="14">
        <v>0.44786463517331898</v>
      </c>
      <c r="P9" s="14">
        <v>0.413491537175253</v>
      </c>
      <c r="Q9" s="14">
        <v>0.41447668091371098</v>
      </c>
      <c r="R9" s="14"/>
      <c r="S9" s="14">
        <v>0.51178622103131899</v>
      </c>
      <c r="T9" s="14">
        <v>0.48102842126515399</v>
      </c>
      <c r="U9" s="14">
        <v>0.29433658045964101</v>
      </c>
      <c r="V9" s="14"/>
      <c r="W9" s="14">
        <v>0.45923790541038001</v>
      </c>
      <c r="X9" s="14">
        <v>0.75816317750154905</v>
      </c>
      <c r="Y9" s="14">
        <v>0.61198807023226398</v>
      </c>
      <c r="Z9" s="14">
        <v>0.73501623656955895</v>
      </c>
      <c r="AA9" s="14">
        <v>0.441408195633401</v>
      </c>
      <c r="AB9" s="14">
        <v>0.463611715706642</v>
      </c>
      <c r="AC9" s="14">
        <v>0.41969153039992702</v>
      </c>
      <c r="AD9" s="14"/>
      <c r="AE9" s="14">
        <v>0.53885998924251699</v>
      </c>
      <c r="AF9" s="14">
        <v>0.45905119834964397</v>
      </c>
      <c r="AG9" s="14"/>
      <c r="AH9" s="14">
        <v>0.26799852893888598</v>
      </c>
      <c r="AI9" s="14">
        <v>0.66564159539975298</v>
      </c>
      <c r="AJ9" s="14">
        <v>0.44037115903679502</v>
      </c>
      <c r="AK9" s="14">
        <v>0.45963147093398099</v>
      </c>
      <c r="AL9" s="14"/>
      <c r="AM9" s="14">
        <v>0.24769727333226599</v>
      </c>
      <c r="AN9" s="14">
        <v>0.70251726483272603</v>
      </c>
      <c r="AO9" s="14"/>
      <c r="AP9" s="14">
        <v>0.71278387332019899</v>
      </c>
      <c r="AQ9" s="14">
        <v>0.23569912252178901</v>
      </c>
    </row>
    <row r="10" spans="2:43" ht="43.2" x14ac:dyDescent="0.3">
      <c r="B10" s="15" t="s">
        <v>285</v>
      </c>
      <c r="C10" s="14">
        <v>0.104579984923604</v>
      </c>
      <c r="D10" s="14">
        <v>0.13358235414078601</v>
      </c>
      <c r="E10" s="14">
        <v>7.6343136966519995E-2</v>
      </c>
      <c r="F10" s="14"/>
      <c r="G10" s="14">
        <v>0.120161115040642</v>
      </c>
      <c r="H10" s="14">
        <v>0.17077349964046101</v>
      </c>
      <c r="I10" s="14">
        <v>0.11727389709318101</v>
      </c>
      <c r="J10" s="14">
        <v>9.7368143738315704E-2</v>
      </c>
      <c r="K10" s="14">
        <v>5.7805939713280602E-2</v>
      </c>
      <c r="L10" s="14">
        <v>7.2367241403873697E-2</v>
      </c>
      <c r="M10" s="14"/>
      <c r="N10" s="14">
        <v>8.8483560962667296E-2</v>
      </c>
      <c r="O10" s="14">
        <v>8.3819720533945694E-2</v>
      </c>
      <c r="P10" s="14">
        <v>0.16788625498290399</v>
      </c>
      <c r="Q10" s="14">
        <v>0.106255324335763</v>
      </c>
      <c r="R10" s="14"/>
      <c r="S10" s="14">
        <v>0.105177672978956</v>
      </c>
      <c r="T10" s="14">
        <v>0.102960165803447</v>
      </c>
      <c r="U10" s="14">
        <v>0.11245231585638001</v>
      </c>
      <c r="V10" s="14"/>
      <c r="W10" s="14">
        <v>0.18138925666729899</v>
      </c>
      <c r="X10" s="14">
        <v>0</v>
      </c>
      <c r="Y10" s="14">
        <v>8.7998053568006204E-2</v>
      </c>
      <c r="Z10" s="14">
        <v>0.111266540833019</v>
      </c>
      <c r="AA10" s="14">
        <v>0</v>
      </c>
      <c r="AB10" s="14">
        <v>0.112367704760149</v>
      </c>
      <c r="AC10" s="14">
        <v>0.102980583931001</v>
      </c>
      <c r="AD10" s="14"/>
      <c r="AE10" s="14">
        <v>0.140304701208981</v>
      </c>
      <c r="AF10" s="14">
        <v>9.6927360645533894E-2</v>
      </c>
      <c r="AG10" s="14"/>
      <c r="AH10" s="14">
        <v>0.113863029818195</v>
      </c>
      <c r="AI10" s="14">
        <v>0.104773492012617</v>
      </c>
      <c r="AJ10" s="14">
        <v>9.5169527252387198E-2</v>
      </c>
      <c r="AK10" s="14">
        <v>0.100878924224273</v>
      </c>
      <c r="AL10" s="14"/>
      <c r="AM10" s="14">
        <v>0.113584243547147</v>
      </c>
      <c r="AN10" s="14">
        <v>0.101744859348044</v>
      </c>
      <c r="AO10" s="14"/>
      <c r="AP10" s="14">
        <v>0.10229842862386999</v>
      </c>
      <c r="AQ10" s="14">
        <v>0.124551013527556</v>
      </c>
    </row>
    <row r="11" spans="2:43" ht="28.8" x14ac:dyDescent="0.3">
      <c r="B11" s="15" t="s">
        <v>286</v>
      </c>
      <c r="C11" s="14">
        <v>0.247361108498347</v>
      </c>
      <c r="D11" s="14">
        <v>0.27844423979479499</v>
      </c>
      <c r="E11" s="14">
        <v>0.21790904278100401</v>
      </c>
      <c r="F11" s="14"/>
      <c r="G11" s="14">
        <v>0.15773052517269701</v>
      </c>
      <c r="H11" s="14">
        <v>0.19942188192186</v>
      </c>
      <c r="I11" s="14">
        <v>0.29293284995457802</v>
      </c>
      <c r="J11" s="14">
        <v>0.22682046735411801</v>
      </c>
      <c r="K11" s="14">
        <v>0.27864273619650898</v>
      </c>
      <c r="L11" s="14">
        <v>0.29185773301131301</v>
      </c>
      <c r="M11" s="14"/>
      <c r="N11" s="14">
        <v>0.17307139793531201</v>
      </c>
      <c r="O11" s="14">
        <v>0.27569958655518301</v>
      </c>
      <c r="P11" s="14">
        <v>0.25659070939780698</v>
      </c>
      <c r="Q11" s="14">
        <v>0.27587410807326801</v>
      </c>
      <c r="R11" s="14"/>
      <c r="S11" s="14">
        <v>0.27937430909527</v>
      </c>
      <c r="T11" s="14">
        <v>0.238197596189761</v>
      </c>
      <c r="U11" s="14">
        <v>0.18242968327616901</v>
      </c>
      <c r="V11" s="14"/>
      <c r="W11" s="14">
        <v>0.166526193585914</v>
      </c>
      <c r="X11" s="14">
        <v>0.18075508877678101</v>
      </c>
      <c r="Y11" s="14">
        <v>0.14447343592117501</v>
      </c>
      <c r="Z11" s="14">
        <v>9.1015191087657696E-2</v>
      </c>
      <c r="AA11" s="14">
        <v>0.32785066684942998</v>
      </c>
      <c r="AB11" s="14">
        <v>0.270738113011677</v>
      </c>
      <c r="AC11" s="14">
        <v>0.28589600676522098</v>
      </c>
      <c r="AD11" s="14"/>
      <c r="AE11" s="14">
        <v>0.21322109985311999</v>
      </c>
      <c r="AF11" s="14">
        <v>0.25726728333717902</v>
      </c>
      <c r="AG11" s="14"/>
      <c r="AH11" s="14">
        <v>0.46901897413494498</v>
      </c>
      <c r="AI11" s="14">
        <v>0.105324207034906</v>
      </c>
      <c r="AJ11" s="14">
        <v>0.22500598231695901</v>
      </c>
      <c r="AK11" s="14">
        <v>8.6077544433190697E-2</v>
      </c>
      <c r="AL11" s="14"/>
      <c r="AM11" s="14">
        <v>0.50196525936752201</v>
      </c>
      <c r="AN11" s="14">
        <v>7.8651959702187996E-2</v>
      </c>
      <c r="AO11" s="14"/>
      <c r="AP11" s="14">
        <v>8.9532030321634398E-2</v>
      </c>
      <c r="AQ11" s="14">
        <v>0.50496851378926499</v>
      </c>
    </row>
    <row r="12" spans="2:43" x14ac:dyDescent="0.3">
      <c r="B12" s="15" t="s">
        <v>268</v>
      </c>
      <c r="C12" s="19">
        <v>0.175092577232936</v>
      </c>
      <c r="D12" s="19">
        <v>0.10000277270411199</v>
      </c>
      <c r="E12" s="19">
        <v>0.24877550378927199</v>
      </c>
      <c r="F12" s="19"/>
      <c r="G12" s="19">
        <v>0.21704427419603001</v>
      </c>
      <c r="H12" s="19">
        <v>0.16939818960792499</v>
      </c>
      <c r="I12" s="19">
        <v>0.15787150379036199</v>
      </c>
      <c r="J12" s="19">
        <v>0.22876874834369601</v>
      </c>
      <c r="K12" s="19">
        <v>0.123761693290683</v>
      </c>
      <c r="L12" s="19">
        <v>0.17364414009007401</v>
      </c>
      <c r="M12" s="19"/>
      <c r="N12" s="19">
        <v>0.13591866332072</v>
      </c>
      <c r="O12" s="19">
        <v>0.192616057737552</v>
      </c>
      <c r="P12" s="19">
        <v>0.162031498444036</v>
      </c>
      <c r="Q12" s="19">
        <v>0.203393886677258</v>
      </c>
      <c r="R12" s="19"/>
      <c r="S12" s="19">
        <v>0.103661796894456</v>
      </c>
      <c r="T12" s="19">
        <v>0.17781381674163799</v>
      </c>
      <c r="U12" s="19">
        <v>0.41078142040781102</v>
      </c>
      <c r="V12" s="19"/>
      <c r="W12" s="19">
        <v>0.192846644336407</v>
      </c>
      <c r="X12" s="19">
        <v>6.1081733721670299E-2</v>
      </c>
      <c r="Y12" s="19">
        <v>0.15554044027855499</v>
      </c>
      <c r="Z12" s="19">
        <v>6.2702031509764694E-2</v>
      </c>
      <c r="AA12" s="19">
        <v>0.23074113751716899</v>
      </c>
      <c r="AB12" s="19">
        <v>0.15328246652153099</v>
      </c>
      <c r="AC12" s="19">
        <v>0.19143187890385099</v>
      </c>
      <c r="AD12" s="19"/>
      <c r="AE12" s="19">
        <v>0.107614209695382</v>
      </c>
      <c r="AF12" s="19">
        <v>0.186754157667643</v>
      </c>
      <c r="AG12" s="19"/>
      <c r="AH12" s="19">
        <v>0.149119467107974</v>
      </c>
      <c r="AI12" s="19">
        <v>0.124260705552724</v>
      </c>
      <c r="AJ12" s="19">
        <v>0.23945333139385799</v>
      </c>
      <c r="AK12" s="19">
        <v>0.353412060408555</v>
      </c>
      <c r="AL12" s="19"/>
      <c r="AM12" s="19">
        <v>0.13675322375306601</v>
      </c>
      <c r="AN12" s="19">
        <v>0.117085916117042</v>
      </c>
      <c r="AO12" s="19"/>
      <c r="AP12" s="19">
        <v>9.5385667734296603E-2</v>
      </c>
      <c r="AQ12" s="19">
        <v>0.13478135016138901</v>
      </c>
    </row>
    <row r="13" spans="2:43" x14ac:dyDescent="0.3">
      <c r="B13" s="16" t="s">
        <v>63</v>
      </c>
    </row>
    <row r="14" spans="2:43" x14ac:dyDescent="0.3">
      <c r="B14" t="s">
        <v>59</v>
      </c>
    </row>
    <row r="15" spans="2:43" x14ac:dyDescent="0.3">
      <c r="B15" t="s">
        <v>60</v>
      </c>
    </row>
    <row r="17" spans="2:2" x14ac:dyDescent="0.3">
      <c r="B17" s="8" t="str">
        <f>HYPERLINK("#'Contents'!A1", "Return to Contents")</f>
        <v>Return to Contents</v>
      </c>
    </row>
  </sheetData>
  <mergeCells count="10">
    <mergeCell ref="AE5:AF5"/>
    <mergeCell ref="AH5:AK5"/>
    <mergeCell ref="AM5:AN5"/>
    <mergeCell ref="AP5:AQ5"/>
    <mergeCell ref="D2:AJ2"/>
    <mergeCell ref="D5:E5"/>
    <mergeCell ref="G5:L5"/>
    <mergeCell ref="N5:Q5"/>
    <mergeCell ref="S5:U5"/>
    <mergeCell ref="W5:AC5"/>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AQ16"/>
  <sheetViews>
    <sheetView showGridLines="0" workbookViewId="0">
      <pane xSplit="2" topLeftCell="C1" activePane="topRight" state="frozen"/>
      <selection pane="topRight"/>
    </sheetView>
  </sheetViews>
  <sheetFormatPr defaultColWidth="11.5546875" defaultRowHeight="14.4" x14ac:dyDescent="0.3"/>
  <cols>
    <col min="2" max="2" width="25.6640625" customWidth="1"/>
    <col min="3" max="5" width="10.6640625" customWidth="1"/>
    <col min="6" max="6" width="2.21875" customWidth="1"/>
    <col min="7" max="12" width="10.6640625" customWidth="1"/>
    <col min="13" max="13" width="2.21875" customWidth="1"/>
    <col min="14" max="17" width="10.6640625" customWidth="1"/>
    <col min="18" max="18" width="2.21875" customWidth="1"/>
    <col min="19" max="21" width="10.6640625" customWidth="1"/>
    <col min="22" max="22" width="2.21875" customWidth="1"/>
    <col min="23" max="29" width="10.6640625" customWidth="1"/>
    <col min="30" max="30" width="2.21875" customWidth="1"/>
    <col min="31" max="32" width="10.6640625" customWidth="1"/>
    <col min="33" max="33" width="2.21875" customWidth="1"/>
    <col min="34" max="37" width="10.6640625" customWidth="1"/>
    <col min="38" max="38" width="2.21875" customWidth="1"/>
    <col min="39" max="40" width="10.6640625" customWidth="1"/>
    <col min="41" max="41" width="2.21875" customWidth="1"/>
    <col min="42" max="43" width="10.6640625" customWidth="1"/>
    <col min="44" max="44" width="2.21875" customWidth="1"/>
  </cols>
  <sheetData>
    <row r="2" spans="2:43" ht="40.049999999999997" customHeight="1" x14ac:dyDescent="0.3">
      <c r="D2" s="29" t="s">
        <v>66</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5" spans="2:43" ht="30" customHeight="1" x14ac:dyDescent="0.3">
      <c r="B5" s="18"/>
      <c r="C5" s="18"/>
      <c r="D5" s="28" t="s">
        <v>50</v>
      </c>
      <c r="E5" s="28"/>
      <c r="F5" s="18"/>
      <c r="G5" s="28" t="s">
        <v>51</v>
      </c>
      <c r="H5" s="28"/>
      <c r="I5" s="28"/>
      <c r="J5" s="28"/>
      <c r="K5" s="28"/>
      <c r="L5" s="28"/>
      <c r="M5" s="18"/>
      <c r="N5" s="28" t="s">
        <v>52</v>
      </c>
      <c r="O5" s="28"/>
      <c r="P5" s="28"/>
      <c r="Q5" s="28"/>
      <c r="R5" s="18"/>
      <c r="S5" s="28" t="s">
        <v>53</v>
      </c>
      <c r="T5" s="28"/>
      <c r="U5" s="28"/>
      <c r="V5" s="18"/>
      <c r="W5" s="28" t="s">
        <v>54</v>
      </c>
      <c r="X5" s="28"/>
      <c r="Y5" s="28"/>
      <c r="Z5" s="28"/>
      <c r="AA5" s="28"/>
      <c r="AB5" s="28"/>
      <c r="AC5" s="28"/>
      <c r="AD5" s="18"/>
      <c r="AE5" s="28" t="s">
        <v>55</v>
      </c>
      <c r="AF5" s="28"/>
      <c r="AG5" s="18"/>
      <c r="AH5" s="28" t="s">
        <v>56</v>
      </c>
      <c r="AI5" s="28"/>
      <c r="AJ5" s="28"/>
      <c r="AK5" s="28"/>
      <c r="AL5" s="18"/>
      <c r="AM5" s="28" t="s">
        <v>57</v>
      </c>
      <c r="AN5" s="28"/>
      <c r="AO5" s="18"/>
      <c r="AP5" s="28" t="s">
        <v>58</v>
      </c>
      <c r="AQ5" s="28"/>
    </row>
    <row r="6" spans="2:43" ht="100.8"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W6" s="12" t="s">
        <v>33</v>
      </c>
      <c r="X6" s="12" t="s">
        <v>34</v>
      </c>
      <c r="Y6" s="12" t="s">
        <v>35</v>
      </c>
      <c r="Z6" s="12" t="s">
        <v>36</v>
      </c>
      <c r="AA6" s="12" t="s">
        <v>37</v>
      </c>
      <c r="AB6" s="12" t="s">
        <v>38</v>
      </c>
      <c r="AC6" s="12" t="s">
        <v>39</v>
      </c>
      <c r="AE6" s="12" t="s">
        <v>40</v>
      </c>
      <c r="AF6" s="12" t="s">
        <v>41</v>
      </c>
      <c r="AH6" s="12" t="s">
        <v>42</v>
      </c>
      <c r="AI6" s="12" t="s">
        <v>43</v>
      </c>
      <c r="AJ6" s="12" t="s">
        <v>44</v>
      </c>
      <c r="AK6" s="12" t="s">
        <v>45</v>
      </c>
      <c r="AM6" s="12" t="s">
        <v>46</v>
      </c>
      <c r="AN6" s="12" t="s">
        <v>47</v>
      </c>
      <c r="AP6" s="12" t="s">
        <v>48</v>
      </c>
      <c r="AQ6" s="12" t="s">
        <v>49</v>
      </c>
    </row>
    <row r="7" spans="2:43" ht="30" customHeight="1" x14ac:dyDescent="0.3">
      <c r="B7" s="10" t="s">
        <v>18</v>
      </c>
      <c r="C7" s="10">
        <v>1122</v>
      </c>
      <c r="D7" s="10">
        <v>532</v>
      </c>
      <c r="E7" s="10">
        <v>584</v>
      </c>
      <c r="F7" s="10"/>
      <c r="G7" s="10">
        <v>128</v>
      </c>
      <c r="H7" s="10">
        <v>146</v>
      </c>
      <c r="I7" s="10">
        <v>194</v>
      </c>
      <c r="J7" s="10">
        <v>149</v>
      </c>
      <c r="K7" s="10">
        <v>180</v>
      </c>
      <c r="L7" s="10">
        <v>325</v>
      </c>
      <c r="M7" s="10"/>
      <c r="N7" s="10">
        <v>192</v>
      </c>
      <c r="O7" s="10">
        <v>462</v>
      </c>
      <c r="P7" s="10">
        <v>251</v>
      </c>
      <c r="Q7" s="10">
        <v>217</v>
      </c>
      <c r="R7" s="10"/>
      <c r="S7" s="10">
        <v>653</v>
      </c>
      <c r="T7" s="10">
        <v>398</v>
      </c>
      <c r="U7" s="10">
        <v>67</v>
      </c>
      <c r="V7" s="10"/>
      <c r="W7" s="10">
        <v>163</v>
      </c>
      <c r="X7" s="10">
        <v>29</v>
      </c>
      <c r="Y7" s="10">
        <v>22</v>
      </c>
      <c r="Z7" s="10">
        <v>12</v>
      </c>
      <c r="AA7" s="10">
        <v>8</v>
      </c>
      <c r="AB7" s="10">
        <v>11</v>
      </c>
      <c r="AC7" s="10">
        <v>817</v>
      </c>
      <c r="AD7" s="10"/>
      <c r="AE7" s="10">
        <v>215</v>
      </c>
      <c r="AF7" s="10">
        <v>888</v>
      </c>
      <c r="AG7" s="10"/>
      <c r="AH7" s="10">
        <v>370</v>
      </c>
      <c r="AI7" s="10">
        <v>404</v>
      </c>
      <c r="AJ7" s="10">
        <v>287</v>
      </c>
      <c r="AK7" s="10">
        <v>61</v>
      </c>
      <c r="AL7" s="10"/>
      <c r="AM7" s="10">
        <v>436</v>
      </c>
      <c r="AN7" s="10">
        <v>468</v>
      </c>
      <c r="AO7" s="10"/>
      <c r="AP7" s="10">
        <v>473</v>
      </c>
      <c r="AQ7" s="10">
        <v>378</v>
      </c>
    </row>
    <row r="8" spans="2:43" ht="30" customHeight="1" x14ac:dyDescent="0.3">
      <c r="B8" s="11" t="s">
        <v>19</v>
      </c>
      <c r="C8" s="11">
        <v>1105</v>
      </c>
      <c r="D8" s="11">
        <v>557</v>
      </c>
      <c r="E8" s="11">
        <v>542</v>
      </c>
      <c r="F8" s="11"/>
      <c r="G8" s="11">
        <v>127</v>
      </c>
      <c r="H8" s="11">
        <v>196</v>
      </c>
      <c r="I8" s="11">
        <v>191</v>
      </c>
      <c r="J8" s="11">
        <v>176</v>
      </c>
      <c r="K8" s="11">
        <v>180</v>
      </c>
      <c r="L8" s="11">
        <v>236</v>
      </c>
      <c r="M8" s="11"/>
      <c r="N8" s="11">
        <v>262</v>
      </c>
      <c r="O8" s="11">
        <v>420</v>
      </c>
      <c r="P8" s="11">
        <v>237</v>
      </c>
      <c r="Q8" s="11">
        <v>186</v>
      </c>
      <c r="R8" s="11"/>
      <c r="S8" s="11">
        <v>372</v>
      </c>
      <c r="T8" s="11">
        <v>606</v>
      </c>
      <c r="U8" s="11">
        <v>123</v>
      </c>
      <c r="V8" s="11"/>
      <c r="W8" s="11">
        <v>148</v>
      </c>
      <c r="X8" s="11">
        <v>47</v>
      </c>
      <c r="Y8" s="11">
        <v>83</v>
      </c>
      <c r="Z8" s="11">
        <v>14</v>
      </c>
      <c r="AA8" s="11">
        <v>17</v>
      </c>
      <c r="AB8" s="11">
        <v>15</v>
      </c>
      <c r="AC8" s="11">
        <v>681</v>
      </c>
      <c r="AD8" s="11"/>
      <c r="AE8" s="11">
        <v>196</v>
      </c>
      <c r="AF8" s="11">
        <v>894</v>
      </c>
      <c r="AG8" s="11"/>
      <c r="AH8" s="11">
        <v>340</v>
      </c>
      <c r="AI8" s="11">
        <v>432</v>
      </c>
      <c r="AJ8" s="11">
        <v>290</v>
      </c>
      <c r="AK8" s="11">
        <v>44</v>
      </c>
      <c r="AL8" s="11"/>
      <c r="AM8" s="11">
        <v>378</v>
      </c>
      <c r="AN8" s="11">
        <v>483</v>
      </c>
      <c r="AO8" s="11"/>
      <c r="AP8" s="11">
        <v>491</v>
      </c>
      <c r="AQ8" s="11">
        <v>329</v>
      </c>
    </row>
    <row r="9" spans="2:43" ht="57.6" x14ac:dyDescent="0.3">
      <c r="B9" s="15" t="s">
        <v>287</v>
      </c>
      <c r="C9" s="14">
        <v>0.66669810735748103</v>
      </c>
      <c r="D9" s="14">
        <v>0.70823538727581303</v>
      </c>
      <c r="E9" s="14">
        <v>0.62041946682791604</v>
      </c>
      <c r="F9" s="14"/>
      <c r="G9" s="14">
        <v>0.66641056708020596</v>
      </c>
      <c r="H9" s="14">
        <v>0.688634142623332</v>
      </c>
      <c r="I9" s="14">
        <v>0.66600622593954295</v>
      </c>
      <c r="J9" s="14">
        <v>0.63969823309825302</v>
      </c>
      <c r="K9" s="14">
        <v>0.64201027632497798</v>
      </c>
      <c r="L9" s="14">
        <v>0.688109272238003</v>
      </c>
      <c r="M9" s="14"/>
      <c r="N9" s="14">
        <v>0.65427053945570601</v>
      </c>
      <c r="O9" s="14">
        <v>0.65500088916205401</v>
      </c>
      <c r="P9" s="14">
        <v>0.66913543635747996</v>
      </c>
      <c r="Q9" s="14">
        <v>0.70761885815493397</v>
      </c>
      <c r="R9" s="14"/>
      <c r="S9" s="14">
        <v>0.69718342415251</v>
      </c>
      <c r="T9" s="14">
        <v>0.66605303366354696</v>
      </c>
      <c r="U9" s="14">
        <v>0.56899626083093202</v>
      </c>
      <c r="V9" s="14"/>
      <c r="W9" s="14">
        <v>0.68595700702596496</v>
      </c>
      <c r="X9" s="14">
        <v>0.71063173414226799</v>
      </c>
      <c r="Y9" s="14">
        <v>0.84993451988205404</v>
      </c>
      <c r="Z9" s="14">
        <v>0.74933131632952099</v>
      </c>
      <c r="AA9" s="14">
        <v>0.40197808536187302</v>
      </c>
      <c r="AB9" s="14">
        <v>0.533917236767673</v>
      </c>
      <c r="AC9" s="14">
        <v>0.63910368306708198</v>
      </c>
      <c r="AD9" s="14"/>
      <c r="AE9" s="14">
        <v>0.72119296043194603</v>
      </c>
      <c r="AF9" s="14">
        <v>0.65636296787515402</v>
      </c>
      <c r="AG9" s="14"/>
      <c r="AH9" s="14">
        <v>0.54790804308651497</v>
      </c>
      <c r="AI9" s="14">
        <v>0.79297766737247499</v>
      </c>
      <c r="AJ9" s="14">
        <v>0.64607468656567202</v>
      </c>
      <c r="AK9" s="14">
        <v>0.48175350561302999</v>
      </c>
      <c r="AL9" s="14"/>
      <c r="AM9" s="14">
        <v>0.51952215214119402</v>
      </c>
      <c r="AN9" s="14">
        <v>0.82910149889729201</v>
      </c>
      <c r="AO9" s="14"/>
      <c r="AP9" s="14">
        <v>0.79818716101865195</v>
      </c>
      <c r="AQ9" s="14">
        <v>0.53208325483018803</v>
      </c>
    </row>
    <row r="10" spans="2:43" ht="43.2" x14ac:dyDescent="0.3">
      <c r="B10" s="15" t="s">
        <v>288</v>
      </c>
      <c r="C10" s="14">
        <v>0.194648695095469</v>
      </c>
      <c r="D10" s="14">
        <v>0.19890403651602401</v>
      </c>
      <c r="E10" s="14">
        <v>0.19239391423062999</v>
      </c>
      <c r="F10" s="14"/>
      <c r="G10" s="14">
        <v>0.21323227024931801</v>
      </c>
      <c r="H10" s="14">
        <v>0.15835370062427601</v>
      </c>
      <c r="I10" s="14">
        <v>0.23534647373422499</v>
      </c>
      <c r="J10" s="14">
        <v>0.20226684386214699</v>
      </c>
      <c r="K10" s="14">
        <v>0.21733547480823201</v>
      </c>
      <c r="L10" s="14">
        <v>0.15893224241078199</v>
      </c>
      <c r="M10" s="14"/>
      <c r="N10" s="14">
        <v>0.172063735472955</v>
      </c>
      <c r="O10" s="14">
        <v>0.22384311301481499</v>
      </c>
      <c r="P10" s="14">
        <v>0.202154036494054</v>
      </c>
      <c r="Q10" s="14">
        <v>0.150796620193546</v>
      </c>
      <c r="R10" s="14"/>
      <c r="S10" s="14">
        <v>0.20306815714576101</v>
      </c>
      <c r="T10" s="14">
        <v>0.19707780576501799</v>
      </c>
      <c r="U10" s="14">
        <v>0.16416841109789901</v>
      </c>
      <c r="V10" s="14"/>
      <c r="W10" s="14">
        <v>0.18974741364851</v>
      </c>
      <c r="X10" s="14">
        <v>7.5730759771724193E-2</v>
      </c>
      <c r="Y10" s="14">
        <v>3.6967298894032198E-2</v>
      </c>
      <c r="Z10" s="14">
        <v>0.23026415493079899</v>
      </c>
      <c r="AA10" s="14">
        <v>0.35226973273268503</v>
      </c>
      <c r="AB10" s="14">
        <v>9.8698571720119102E-2</v>
      </c>
      <c r="AC10" s="14">
        <v>0.23715168086208799</v>
      </c>
      <c r="AD10" s="14"/>
      <c r="AE10" s="14">
        <v>0.14028563342221001</v>
      </c>
      <c r="AF10" s="14">
        <v>0.202490053782614</v>
      </c>
      <c r="AG10" s="14"/>
      <c r="AH10" s="14">
        <v>0.34553911121199199</v>
      </c>
      <c r="AI10" s="14">
        <v>0.10414948081724699</v>
      </c>
      <c r="AJ10" s="14">
        <v>0.15121825834757599</v>
      </c>
      <c r="AK10" s="14">
        <v>0.20212629021914499</v>
      </c>
      <c r="AL10" s="14"/>
      <c r="AM10" s="14">
        <v>0.37988127378508602</v>
      </c>
      <c r="AN10" s="14">
        <v>7.4543174157177802E-2</v>
      </c>
      <c r="AO10" s="14"/>
      <c r="AP10" s="14">
        <v>0.100243084454247</v>
      </c>
      <c r="AQ10" s="14">
        <v>0.38206121578747498</v>
      </c>
    </row>
    <row r="11" spans="2:43" x14ac:dyDescent="0.3">
      <c r="B11" s="15" t="s">
        <v>268</v>
      </c>
      <c r="C11" s="19">
        <v>0.13865319754704999</v>
      </c>
      <c r="D11" s="19">
        <v>9.2860576208163098E-2</v>
      </c>
      <c r="E11" s="19">
        <v>0.187186618941454</v>
      </c>
      <c r="F11" s="19"/>
      <c r="G11" s="19">
        <v>0.120357162670476</v>
      </c>
      <c r="H11" s="19">
        <v>0.15301215675239199</v>
      </c>
      <c r="I11" s="19">
        <v>9.8647300326232201E-2</v>
      </c>
      <c r="J11" s="19">
        <v>0.15803492303960001</v>
      </c>
      <c r="K11" s="19">
        <v>0.14065424886679001</v>
      </c>
      <c r="L11" s="19">
        <v>0.15295848535121501</v>
      </c>
      <c r="M11" s="19"/>
      <c r="N11" s="19">
        <v>0.17366572507133901</v>
      </c>
      <c r="O11" s="19">
        <v>0.121155997823131</v>
      </c>
      <c r="P11" s="19">
        <v>0.12871052714846601</v>
      </c>
      <c r="Q11" s="19">
        <v>0.14158452165152</v>
      </c>
      <c r="R11" s="19"/>
      <c r="S11" s="19">
        <v>9.9748418701729194E-2</v>
      </c>
      <c r="T11" s="19">
        <v>0.136869160571435</v>
      </c>
      <c r="U11" s="19">
        <v>0.26683532807117</v>
      </c>
      <c r="V11" s="19"/>
      <c r="W11" s="19">
        <v>0.124295579325525</v>
      </c>
      <c r="X11" s="19">
        <v>0.21363750608600801</v>
      </c>
      <c r="Y11" s="19">
        <v>0.113098181223914</v>
      </c>
      <c r="Z11" s="19">
        <v>2.0404528739679999E-2</v>
      </c>
      <c r="AA11" s="19">
        <v>0.24575218190544201</v>
      </c>
      <c r="AB11" s="19">
        <v>0.36738419151220802</v>
      </c>
      <c r="AC11" s="19">
        <v>0.123744636070829</v>
      </c>
      <c r="AD11" s="19"/>
      <c r="AE11" s="19">
        <v>0.13852140614584399</v>
      </c>
      <c r="AF11" s="19">
        <v>0.141146978342231</v>
      </c>
      <c r="AG11" s="19"/>
      <c r="AH11" s="19">
        <v>0.106552845701493</v>
      </c>
      <c r="AI11" s="19">
        <v>0.102872851810278</v>
      </c>
      <c r="AJ11" s="19">
        <v>0.20270705508675199</v>
      </c>
      <c r="AK11" s="19">
        <v>0.31612020416782499</v>
      </c>
      <c r="AL11" s="19"/>
      <c r="AM11" s="19">
        <v>0.10059657407372</v>
      </c>
      <c r="AN11" s="19">
        <v>9.6355326945530298E-2</v>
      </c>
      <c r="AO11" s="19"/>
      <c r="AP11" s="19">
        <v>0.1015697545271</v>
      </c>
      <c r="AQ11" s="19">
        <v>8.5855529382336898E-2</v>
      </c>
    </row>
    <row r="12" spans="2:43" x14ac:dyDescent="0.3">
      <c r="B12" s="16" t="s">
        <v>63</v>
      </c>
    </row>
    <row r="13" spans="2:43" x14ac:dyDescent="0.3">
      <c r="B13" t="s">
        <v>59</v>
      </c>
    </row>
    <row r="14" spans="2:43" x14ac:dyDescent="0.3">
      <c r="B14" t="s">
        <v>60</v>
      </c>
    </row>
    <row r="16" spans="2:43" x14ac:dyDescent="0.3">
      <c r="B16" s="8" t="str">
        <f>HYPERLINK("#'Contents'!A1", "Return to Contents")</f>
        <v>Return to Contents</v>
      </c>
    </row>
  </sheetData>
  <mergeCells count="10">
    <mergeCell ref="AE5:AF5"/>
    <mergeCell ref="AH5:AK5"/>
    <mergeCell ref="AM5:AN5"/>
    <mergeCell ref="AP5:AQ5"/>
    <mergeCell ref="D2:AJ2"/>
    <mergeCell ref="D5:E5"/>
    <mergeCell ref="G5:L5"/>
    <mergeCell ref="N5:Q5"/>
    <mergeCell ref="S5:U5"/>
    <mergeCell ref="W5:AC5"/>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AQ17"/>
  <sheetViews>
    <sheetView showGridLines="0" workbookViewId="0">
      <pane xSplit="2" topLeftCell="C1" activePane="topRight" state="frozen"/>
      <selection pane="topRight"/>
    </sheetView>
  </sheetViews>
  <sheetFormatPr defaultColWidth="11.5546875" defaultRowHeight="14.4" x14ac:dyDescent="0.3"/>
  <cols>
    <col min="2" max="2" width="25.6640625" customWidth="1"/>
    <col min="3" max="5" width="10.6640625" customWidth="1"/>
    <col min="6" max="6" width="2.21875" customWidth="1"/>
    <col min="7" max="12" width="10.6640625" customWidth="1"/>
    <col min="13" max="13" width="2.21875" customWidth="1"/>
    <col min="14" max="17" width="10.6640625" customWidth="1"/>
    <col min="18" max="18" width="2.21875" customWidth="1"/>
    <col min="19" max="21" width="10.6640625" customWidth="1"/>
    <col min="22" max="22" width="2.21875" customWidth="1"/>
    <col min="23" max="29" width="10.6640625" customWidth="1"/>
    <col min="30" max="30" width="2.21875" customWidth="1"/>
    <col min="31" max="32" width="10.6640625" customWidth="1"/>
    <col min="33" max="33" width="2.21875" customWidth="1"/>
    <col min="34" max="37" width="10.6640625" customWidth="1"/>
    <col min="38" max="38" width="2.21875" customWidth="1"/>
    <col min="39" max="40" width="10.6640625" customWidth="1"/>
    <col min="41" max="41" width="2.21875" customWidth="1"/>
    <col min="42" max="43" width="10.6640625" customWidth="1"/>
    <col min="44" max="44" width="2.21875" customWidth="1"/>
  </cols>
  <sheetData>
    <row r="2" spans="2:43" ht="40.049999999999997" customHeight="1" x14ac:dyDescent="0.3">
      <c r="D2" s="29" t="s">
        <v>66</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5" spans="2:43" ht="30" customHeight="1" x14ac:dyDescent="0.3">
      <c r="B5" s="18"/>
      <c r="C5" s="18"/>
      <c r="D5" s="28" t="s">
        <v>50</v>
      </c>
      <c r="E5" s="28"/>
      <c r="F5" s="18"/>
      <c r="G5" s="28" t="s">
        <v>51</v>
      </c>
      <c r="H5" s="28"/>
      <c r="I5" s="28"/>
      <c r="J5" s="28"/>
      <c r="K5" s="28"/>
      <c r="L5" s="28"/>
      <c r="M5" s="18"/>
      <c r="N5" s="28" t="s">
        <v>52</v>
      </c>
      <c r="O5" s="28"/>
      <c r="P5" s="28"/>
      <c r="Q5" s="28"/>
      <c r="R5" s="18"/>
      <c r="S5" s="28" t="s">
        <v>53</v>
      </c>
      <c r="T5" s="28"/>
      <c r="U5" s="28"/>
      <c r="V5" s="18"/>
      <c r="W5" s="28" t="s">
        <v>54</v>
      </c>
      <c r="X5" s="28"/>
      <c r="Y5" s="28"/>
      <c r="Z5" s="28"/>
      <c r="AA5" s="28"/>
      <c r="AB5" s="28"/>
      <c r="AC5" s="28"/>
      <c r="AD5" s="18"/>
      <c r="AE5" s="28" t="s">
        <v>55</v>
      </c>
      <c r="AF5" s="28"/>
      <c r="AG5" s="18"/>
      <c r="AH5" s="28" t="s">
        <v>56</v>
      </c>
      <c r="AI5" s="28"/>
      <c r="AJ5" s="28"/>
      <c r="AK5" s="28"/>
      <c r="AL5" s="18"/>
      <c r="AM5" s="28" t="s">
        <v>57</v>
      </c>
      <c r="AN5" s="28"/>
      <c r="AO5" s="18"/>
      <c r="AP5" s="28" t="s">
        <v>58</v>
      </c>
      <c r="AQ5" s="28"/>
    </row>
    <row r="6" spans="2:43" ht="100.8"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W6" s="12" t="s">
        <v>33</v>
      </c>
      <c r="X6" s="12" t="s">
        <v>34</v>
      </c>
      <c r="Y6" s="12" t="s">
        <v>35</v>
      </c>
      <c r="Z6" s="12" t="s">
        <v>36</v>
      </c>
      <c r="AA6" s="12" t="s">
        <v>37</v>
      </c>
      <c r="AB6" s="12" t="s">
        <v>38</v>
      </c>
      <c r="AC6" s="12" t="s">
        <v>39</v>
      </c>
      <c r="AE6" s="12" t="s">
        <v>40</v>
      </c>
      <c r="AF6" s="12" t="s">
        <v>41</v>
      </c>
      <c r="AH6" s="12" t="s">
        <v>42</v>
      </c>
      <c r="AI6" s="12" t="s">
        <v>43</v>
      </c>
      <c r="AJ6" s="12" t="s">
        <v>44</v>
      </c>
      <c r="AK6" s="12" t="s">
        <v>45</v>
      </c>
      <c r="AM6" s="12" t="s">
        <v>46</v>
      </c>
      <c r="AN6" s="12" t="s">
        <v>47</v>
      </c>
      <c r="AP6" s="12" t="s">
        <v>48</v>
      </c>
      <c r="AQ6" s="12" t="s">
        <v>49</v>
      </c>
    </row>
    <row r="7" spans="2:43" ht="30" customHeight="1" x14ac:dyDescent="0.3">
      <c r="B7" s="10" t="s">
        <v>18</v>
      </c>
      <c r="C7" s="10">
        <v>1140</v>
      </c>
      <c r="D7" s="10">
        <v>538</v>
      </c>
      <c r="E7" s="10">
        <v>594</v>
      </c>
      <c r="F7" s="10"/>
      <c r="G7" s="10">
        <v>148</v>
      </c>
      <c r="H7" s="10">
        <v>143</v>
      </c>
      <c r="I7" s="10">
        <v>189</v>
      </c>
      <c r="J7" s="10">
        <v>159</v>
      </c>
      <c r="K7" s="10">
        <v>172</v>
      </c>
      <c r="L7" s="10">
        <v>329</v>
      </c>
      <c r="M7" s="10"/>
      <c r="N7" s="10">
        <v>185</v>
      </c>
      <c r="O7" s="10">
        <v>478</v>
      </c>
      <c r="P7" s="10">
        <v>262</v>
      </c>
      <c r="Q7" s="10">
        <v>215</v>
      </c>
      <c r="R7" s="10"/>
      <c r="S7" s="10">
        <v>653</v>
      </c>
      <c r="T7" s="10">
        <v>416</v>
      </c>
      <c r="U7" s="10">
        <v>64</v>
      </c>
      <c r="V7" s="10"/>
      <c r="W7" s="10">
        <v>140</v>
      </c>
      <c r="X7" s="10">
        <v>30</v>
      </c>
      <c r="Y7" s="10">
        <v>42</v>
      </c>
      <c r="Z7" s="10">
        <v>16</v>
      </c>
      <c r="AA7" s="10">
        <v>9</v>
      </c>
      <c r="AB7" s="10">
        <v>13</v>
      </c>
      <c r="AC7" s="10">
        <v>831</v>
      </c>
      <c r="AD7" s="10"/>
      <c r="AE7" s="10">
        <v>214</v>
      </c>
      <c r="AF7" s="10">
        <v>902</v>
      </c>
      <c r="AG7" s="10"/>
      <c r="AH7" s="10">
        <v>369</v>
      </c>
      <c r="AI7" s="10">
        <v>375</v>
      </c>
      <c r="AJ7" s="10">
        <v>318</v>
      </c>
      <c r="AK7" s="10">
        <v>78</v>
      </c>
      <c r="AL7" s="10"/>
      <c r="AM7" s="10">
        <v>460</v>
      </c>
      <c r="AN7" s="10">
        <v>453</v>
      </c>
      <c r="AO7" s="10"/>
      <c r="AP7" s="10">
        <v>456</v>
      </c>
      <c r="AQ7" s="10">
        <v>405</v>
      </c>
    </row>
    <row r="8" spans="2:43" ht="30" customHeight="1" x14ac:dyDescent="0.3">
      <c r="B8" s="11" t="s">
        <v>19</v>
      </c>
      <c r="C8" s="11">
        <v>1171</v>
      </c>
      <c r="D8" s="11">
        <v>562</v>
      </c>
      <c r="E8" s="11">
        <v>602</v>
      </c>
      <c r="F8" s="11"/>
      <c r="G8" s="11">
        <v>161</v>
      </c>
      <c r="H8" s="11">
        <v>213</v>
      </c>
      <c r="I8" s="11">
        <v>190</v>
      </c>
      <c r="J8" s="11">
        <v>187</v>
      </c>
      <c r="K8" s="11">
        <v>189</v>
      </c>
      <c r="L8" s="11">
        <v>231</v>
      </c>
      <c r="M8" s="11"/>
      <c r="N8" s="11">
        <v>274</v>
      </c>
      <c r="O8" s="11">
        <v>465</v>
      </c>
      <c r="P8" s="11">
        <v>252</v>
      </c>
      <c r="Q8" s="11">
        <v>180</v>
      </c>
      <c r="R8" s="11"/>
      <c r="S8" s="11">
        <v>377</v>
      </c>
      <c r="T8" s="11">
        <v>662</v>
      </c>
      <c r="U8" s="11">
        <v>126</v>
      </c>
      <c r="V8" s="11"/>
      <c r="W8" s="11">
        <v>132</v>
      </c>
      <c r="X8" s="11">
        <v>50</v>
      </c>
      <c r="Y8" s="11">
        <v>152</v>
      </c>
      <c r="Z8" s="11">
        <v>12</v>
      </c>
      <c r="AA8" s="11">
        <v>25</v>
      </c>
      <c r="AB8" s="11">
        <v>21</v>
      </c>
      <c r="AC8" s="11">
        <v>672</v>
      </c>
      <c r="AD8" s="11"/>
      <c r="AE8" s="11">
        <v>219</v>
      </c>
      <c r="AF8" s="11">
        <v>928</v>
      </c>
      <c r="AG8" s="11"/>
      <c r="AH8" s="11">
        <v>366</v>
      </c>
      <c r="AI8" s="11">
        <v>425</v>
      </c>
      <c r="AJ8" s="11">
        <v>317</v>
      </c>
      <c r="AK8" s="11">
        <v>63</v>
      </c>
      <c r="AL8" s="11"/>
      <c r="AM8" s="11">
        <v>428</v>
      </c>
      <c r="AN8" s="11">
        <v>460</v>
      </c>
      <c r="AO8" s="11"/>
      <c r="AP8" s="11">
        <v>477</v>
      </c>
      <c r="AQ8" s="11">
        <v>375</v>
      </c>
    </row>
    <row r="9" spans="2:43" ht="43.2" x14ac:dyDescent="0.3">
      <c r="B9" s="15" t="s">
        <v>289</v>
      </c>
      <c r="C9" s="14">
        <v>0.22038570177188399</v>
      </c>
      <c r="D9" s="14">
        <v>0.23611959430337201</v>
      </c>
      <c r="E9" s="14">
        <v>0.20499131563838599</v>
      </c>
      <c r="F9" s="14"/>
      <c r="G9" s="14">
        <v>0.221747628001455</v>
      </c>
      <c r="H9" s="14">
        <v>0.15986073103505699</v>
      </c>
      <c r="I9" s="14">
        <v>0.220507665321899</v>
      </c>
      <c r="J9" s="14">
        <v>0.23803765708807201</v>
      </c>
      <c r="K9" s="14">
        <v>0.24529520503098901</v>
      </c>
      <c r="L9" s="14">
        <v>0.24048708589696899</v>
      </c>
      <c r="M9" s="14"/>
      <c r="N9" s="14">
        <v>0.22810439149678799</v>
      </c>
      <c r="O9" s="14">
        <v>0.217181961977684</v>
      </c>
      <c r="P9" s="14">
        <v>0.201504000784194</v>
      </c>
      <c r="Q9" s="14">
        <v>0.243293845800333</v>
      </c>
      <c r="R9" s="14"/>
      <c r="S9" s="14">
        <v>0.256305820948588</v>
      </c>
      <c r="T9" s="14">
        <v>0.221308824104436</v>
      </c>
      <c r="U9" s="14">
        <v>0.110010212411166</v>
      </c>
      <c r="V9" s="14"/>
      <c r="W9" s="14">
        <v>0.23081319516761201</v>
      </c>
      <c r="X9" s="14">
        <v>0.17952481200925</v>
      </c>
      <c r="Y9" s="14">
        <v>0.12652419216427899</v>
      </c>
      <c r="Z9" s="14">
        <v>0.37300320412357502</v>
      </c>
      <c r="AA9" s="14">
        <v>0.31553821594751102</v>
      </c>
      <c r="AB9" s="14">
        <v>0.593736092493093</v>
      </c>
      <c r="AC9" s="14">
        <v>0.220744681459976</v>
      </c>
      <c r="AD9" s="14"/>
      <c r="AE9" s="14">
        <v>0.233279162527469</v>
      </c>
      <c r="AF9" s="14">
        <v>0.21896933750341999</v>
      </c>
      <c r="AG9" s="14"/>
      <c r="AH9" s="14">
        <v>0.23301720436380999</v>
      </c>
      <c r="AI9" s="14">
        <v>0.20017382033862099</v>
      </c>
      <c r="AJ9" s="14">
        <v>0.214284479244466</v>
      </c>
      <c r="AK9" s="14">
        <v>0.31431690804170997</v>
      </c>
      <c r="AL9" s="14"/>
      <c r="AM9" s="14">
        <v>0.25315401331882398</v>
      </c>
      <c r="AN9" s="14">
        <v>0.21152363291719201</v>
      </c>
      <c r="AO9" s="14"/>
      <c r="AP9" s="14">
        <v>0.22286250998450299</v>
      </c>
      <c r="AQ9" s="14">
        <v>0.25147578018278599</v>
      </c>
    </row>
    <row r="10" spans="2:43" ht="28.8" x14ac:dyDescent="0.3">
      <c r="B10" s="15" t="s">
        <v>290</v>
      </c>
      <c r="C10" s="14">
        <v>0.42212817794973101</v>
      </c>
      <c r="D10" s="14">
        <v>0.45113032234510397</v>
      </c>
      <c r="E10" s="14">
        <v>0.39161098357439</v>
      </c>
      <c r="F10" s="14"/>
      <c r="G10" s="14">
        <v>0.31032968051038301</v>
      </c>
      <c r="H10" s="14">
        <v>0.62629822436300198</v>
      </c>
      <c r="I10" s="14">
        <v>0.43057473285623199</v>
      </c>
      <c r="J10" s="14">
        <v>0.37928813192765698</v>
      </c>
      <c r="K10" s="14">
        <v>0.36733561145395299</v>
      </c>
      <c r="L10" s="14">
        <v>0.38410326484702101</v>
      </c>
      <c r="M10" s="14"/>
      <c r="N10" s="14">
        <v>0.42698161500828302</v>
      </c>
      <c r="O10" s="14">
        <v>0.41455434403443298</v>
      </c>
      <c r="P10" s="14">
        <v>0.42666171368789702</v>
      </c>
      <c r="Q10" s="14">
        <v>0.42793774259580297</v>
      </c>
      <c r="R10" s="14"/>
      <c r="S10" s="14">
        <v>0.44822254447874998</v>
      </c>
      <c r="T10" s="14">
        <v>0.408676146812331</v>
      </c>
      <c r="U10" s="14">
        <v>0.406719700039751</v>
      </c>
      <c r="V10" s="14"/>
      <c r="W10" s="14">
        <v>0.38613284686389898</v>
      </c>
      <c r="X10" s="14">
        <v>0.56722514687491299</v>
      </c>
      <c r="Y10" s="14">
        <v>0.44163072478300403</v>
      </c>
      <c r="Z10" s="14">
        <v>0.29706005331579</v>
      </c>
      <c r="AA10" s="14">
        <v>0.60785573358415401</v>
      </c>
      <c r="AB10" s="14">
        <v>0.19370199620464701</v>
      </c>
      <c r="AC10" s="14">
        <v>0.41913869904347301</v>
      </c>
      <c r="AD10" s="14"/>
      <c r="AE10" s="14">
        <v>0.37781065600069302</v>
      </c>
      <c r="AF10" s="14">
        <v>0.43552168600436802</v>
      </c>
      <c r="AG10" s="14"/>
      <c r="AH10" s="14">
        <v>0.40034306240007</v>
      </c>
      <c r="AI10" s="14">
        <v>0.45424711270828499</v>
      </c>
      <c r="AJ10" s="14">
        <v>0.42345211774574198</v>
      </c>
      <c r="AK10" s="14">
        <v>0.32519318021101601</v>
      </c>
      <c r="AL10" s="14"/>
      <c r="AM10" s="14">
        <v>0.41988017985423398</v>
      </c>
      <c r="AN10" s="14">
        <v>0.42361959565473101</v>
      </c>
      <c r="AO10" s="14"/>
      <c r="AP10" s="14">
        <v>0.45971896008518498</v>
      </c>
      <c r="AQ10" s="14">
        <v>0.40046463342324501</v>
      </c>
    </row>
    <row r="11" spans="2:43" ht="43.2" x14ac:dyDescent="0.3">
      <c r="B11" s="15" t="s">
        <v>291</v>
      </c>
      <c r="C11" s="14">
        <v>0.178149264039447</v>
      </c>
      <c r="D11" s="14">
        <v>0.194301914565008</v>
      </c>
      <c r="E11" s="14">
        <v>0.165183627996149</v>
      </c>
      <c r="F11" s="14"/>
      <c r="G11" s="14">
        <v>0.23022320904322799</v>
      </c>
      <c r="H11" s="14">
        <v>7.9209557467485897E-2</v>
      </c>
      <c r="I11" s="14">
        <v>0.19715855835454499</v>
      </c>
      <c r="J11" s="14">
        <v>0.15927933262695501</v>
      </c>
      <c r="K11" s="14">
        <v>0.194175519325923</v>
      </c>
      <c r="L11" s="14">
        <v>0.21987476695168301</v>
      </c>
      <c r="M11" s="14"/>
      <c r="N11" s="14">
        <v>0.210079311255325</v>
      </c>
      <c r="O11" s="14">
        <v>0.17194017207105899</v>
      </c>
      <c r="P11" s="14">
        <v>0.18639789603259699</v>
      </c>
      <c r="Q11" s="14">
        <v>0.13398747847921899</v>
      </c>
      <c r="R11" s="14"/>
      <c r="S11" s="14">
        <v>0.17059083037094899</v>
      </c>
      <c r="T11" s="14">
        <v>0.18713736880683299</v>
      </c>
      <c r="U11" s="14">
        <v>0.15099501495286899</v>
      </c>
      <c r="V11" s="14"/>
      <c r="W11" s="14">
        <v>0.177776057883583</v>
      </c>
      <c r="X11" s="14">
        <v>0.14402341555369899</v>
      </c>
      <c r="Y11" s="14">
        <v>0.25345336612803498</v>
      </c>
      <c r="Z11" s="14">
        <v>0.32993674256063499</v>
      </c>
      <c r="AA11" s="14">
        <v>0</v>
      </c>
      <c r="AB11" s="14">
        <v>0.152415774998228</v>
      </c>
      <c r="AC11" s="14">
        <v>0.17316463101701801</v>
      </c>
      <c r="AD11" s="14"/>
      <c r="AE11" s="14">
        <v>0.241125398000126</v>
      </c>
      <c r="AF11" s="14">
        <v>0.16187279968082499</v>
      </c>
      <c r="AG11" s="14"/>
      <c r="AH11" s="14">
        <v>0.23175030954881101</v>
      </c>
      <c r="AI11" s="14">
        <v>0.170627993668577</v>
      </c>
      <c r="AJ11" s="14">
        <v>0.14790546024644899</v>
      </c>
      <c r="AK11" s="14">
        <v>6.9282965728136497E-2</v>
      </c>
      <c r="AL11" s="14"/>
      <c r="AM11" s="14">
        <v>0.22091394367688699</v>
      </c>
      <c r="AN11" s="14">
        <v>0.149273302466854</v>
      </c>
      <c r="AO11" s="14"/>
      <c r="AP11" s="14">
        <v>0.17193271447925401</v>
      </c>
      <c r="AQ11" s="14">
        <v>0.24135458835993101</v>
      </c>
    </row>
    <row r="12" spans="2:43" x14ac:dyDescent="0.3">
      <c r="B12" s="15" t="s">
        <v>268</v>
      </c>
      <c r="C12" s="19">
        <v>0.179336856238938</v>
      </c>
      <c r="D12" s="19">
        <v>0.118448168786515</v>
      </c>
      <c r="E12" s="19">
        <v>0.23821407279107501</v>
      </c>
      <c r="F12" s="19"/>
      <c r="G12" s="19">
        <v>0.237699482444934</v>
      </c>
      <c r="H12" s="19">
        <v>0.134631487134456</v>
      </c>
      <c r="I12" s="19">
        <v>0.151759043467324</v>
      </c>
      <c r="J12" s="19">
        <v>0.223394878357316</v>
      </c>
      <c r="K12" s="19">
        <v>0.193193664189134</v>
      </c>
      <c r="L12" s="19">
        <v>0.15553488230432699</v>
      </c>
      <c r="M12" s="19"/>
      <c r="N12" s="19">
        <v>0.13483468223960501</v>
      </c>
      <c r="O12" s="19">
        <v>0.19632352191682501</v>
      </c>
      <c r="P12" s="19">
        <v>0.18543638949531099</v>
      </c>
      <c r="Q12" s="19">
        <v>0.19478093312464501</v>
      </c>
      <c r="R12" s="19"/>
      <c r="S12" s="19">
        <v>0.12488080420171301</v>
      </c>
      <c r="T12" s="19">
        <v>0.18287766027640001</v>
      </c>
      <c r="U12" s="19">
        <v>0.33227507259621403</v>
      </c>
      <c r="V12" s="19"/>
      <c r="W12" s="19">
        <v>0.20527790008490601</v>
      </c>
      <c r="X12" s="19">
        <v>0.109226625562139</v>
      </c>
      <c r="Y12" s="19">
        <v>0.178391716924682</v>
      </c>
      <c r="Z12" s="19">
        <v>0</v>
      </c>
      <c r="AA12" s="19">
        <v>7.6606050468334796E-2</v>
      </c>
      <c r="AB12" s="19">
        <v>6.0146136304032899E-2</v>
      </c>
      <c r="AC12" s="19">
        <v>0.18695198847953401</v>
      </c>
      <c r="AD12" s="19"/>
      <c r="AE12" s="19">
        <v>0.14778478347171201</v>
      </c>
      <c r="AF12" s="19">
        <v>0.183636176811386</v>
      </c>
      <c r="AG12" s="19"/>
      <c r="AH12" s="19">
        <v>0.134889423687308</v>
      </c>
      <c r="AI12" s="19">
        <v>0.17495107328451701</v>
      </c>
      <c r="AJ12" s="19">
        <v>0.214357942763343</v>
      </c>
      <c r="AK12" s="19">
        <v>0.29120694601913799</v>
      </c>
      <c r="AL12" s="19"/>
      <c r="AM12" s="19">
        <v>0.10605186315005399</v>
      </c>
      <c r="AN12" s="19">
        <v>0.21558346896122299</v>
      </c>
      <c r="AO12" s="19"/>
      <c r="AP12" s="19">
        <v>0.14548581545105899</v>
      </c>
      <c r="AQ12" s="19">
        <v>0.106704998034038</v>
      </c>
    </row>
    <row r="13" spans="2:43" x14ac:dyDescent="0.3">
      <c r="B13" s="16" t="s">
        <v>63</v>
      </c>
    </row>
    <row r="14" spans="2:43" x14ac:dyDescent="0.3">
      <c r="B14" t="s">
        <v>59</v>
      </c>
    </row>
    <row r="15" spans="2:43" x14ac:dyDescent="0.3">
      <c r="B15" t="s">
        <v>60</v>
      </c>
    </row>
    <row r="17" spans="2:2" x14ac:dyDescent="0.3">
      <c r="B17" s="8" t="str">
        <f>HYPERLINK("#'Contents'!A1", "Return to Contents")</f>
        <v>Return to Contents</v>
      </c>
    </row>
  </sheetData>
  <mergeCells count="10">
    <mergeCell ref="AE5:AF5"/>
    <mergeCell ref="AH5:AK5"/>
    <mergeCell ref="AM5:AN5"/>
    <mergeCell ref="AP5:AQ5"/>
    <mergeCell ref="D2:AJ2"/>
    <mergeCell ref="D5:E5"/>
    <mergeCell ref="G5:L5"/>
    <mergeCell ref="N5:Q5"/>
    <mergeCell ref="S5:U5"/>
    <mergeCell ref="W5:AC5"/>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AQ17"/>
  <sheetViews>
    <sheetView showGridLines="0" workbookViewId="0">
      <pane xSplit="2" topLeftCell="C1" activePane="topRight" state="frozen"/>
      <selection pane="topRight"/>
    </sheetView>
  </sheetViews>
  <sheetFormatPr defaultColWidth="11.5546875" defaultRowHeight="14.4" x14ac:dyDescent="0.3"/>
  <cols>
    <col min="2" max="2" width="25.6640625" customWidth="1"/>
    <col min="3" max="5" width="10.6640625" customWidth="1"/>
    <col min="6" max="6" width="2.21875" customWidth="1"/>
    <col min="7" max="12" width="10.6640625" customWidth="1"/>
    <col min="13" max="13" width="2.21875" customWidth="1"/>
    <col min="14" max="17" width="10.6640625" customWidth="1"/>
    <col min="18" max="18" width="2.21875" customWidth="1"/>
    <col min="19" max="21" width="10.6640625" customWidth="1"/>
    <col min="22" max="22" width="2.21875" customWidth="1"/>
    <col min="23" max="29" width="10.6640625" customWidth="1"/>
    <col min="30" max="30" width="2.21875" customWidth="1"/>
    <col min="31" max="32" width="10.6640625" customWidth="1"/>
    <col min="33" max="33" width="2.21875" customWidth="1"/>
    <col min="34" max="37" width="10.6640625" customWidth="1"/>
    <col min="38" max="38" width="2.21875" customWidth="1"/>
    <col min="39" max="40" width="10.6640625" customWidth="1"/>
    <col min="41" max="41" width="2.21875" customWidth="1"/>
    <col min="42" max="43" width="10.6640625" customWidth="1"/>
    <col min="44" max="44" width="2.21875" customWidth="1"/>
  </cols>
  <sheetData>
    <row r="2" spans="2:43" ht="40.049999999999997" customHeight="1" x14ac:dyDescent="0.3">
      <c r="D2" s="29" t="s">
        <v>66</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5" spans="2:43" ht="30" customHeight="1" x14ac:dyDescent="0.3">
      <c r="B5" s="18"/>
      <c r="C5" s="18"/>
      <c r="D5" s="28" t="s">
        <v>50</v>
      </c>
      <c r="E5" s="28"/>
      <c r="F5" s="18"/>
      <c r="G5" s="28" t="s">
        <v>51</v>
      </c>
      <c r="H5" s="28"/>
      <c r="I5" s="28"/>
      <c r="J5" s="28"/>
      <c r="K5" s="28"/>
      <c r="L5" s="28"/>
      <c r="M5" s="18"/>
      <c r="N5" s="28" t="s">
        <v>52</v>
      </c>
      <c r="O5" s="28"/>
      <c r="P5" s="28"/>
      <c r="Q5" s="28"/>
      <c r="R5" s="18"/>
      <c r="S5" s="28" t="s">
        <v>53</v>
      </c>
      <c r="T5" s="28"/>
      <c r="U5" s="28"/>
      <c r="V5" s="18"/>
      <c r="W5" s="28" t="s">
        <v>54</v>
      </c>
      <c r="X5" s="28"/>
      <c r="Y5" s="28"/>
      <c r="Z5" s="28"/>
      <c r="AA5" s="28"/>
      <c r="AB5" s="28"/>
      <c r="AC5" s="28"/>
      <c r="AD5" s="18"/>
      <c r="AE5" s="28" t="s">
        <v>55</v>
      </c>
      <c r="AF5" s="28"/>
      <c r="AG5" s="18"/>
      <c r="AH5" s="28" t="s">
        <v>56</v>
      </c>
      <c r="AI5" s="28"/>
      <c r="AJ5" s="28"/>
      <c r="AK5" s="28"/>
      <c r="AL5" s="18"/>
      <c r="AM5" s="28" t="s">
        <v>57</v>
      </c>
      <c r="AN5" s="28"/>
      <c r="AO5" s="18"/>
      <c r="AP5" s="28" t="s">
        <v>58</v>
      </c>
      <c r="AQ5" s="28"/>
    </row>
    <row r="6" spans="2:43" ht="100.8"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W6" s="12" t="s">
        <v>33</v>
      </c>
      <c r="X6" s="12" t="s">
        <v>34</v>
      </c>
      <c r="Y6" s="12" t="s">
        <v>35</v>
      </c>
      <c r="Z6" s="12" t="s">
        <v>36</v>
      </c>
      <c r="AA6" s="12" t="s">
        <v>37</v>
      </c>
      <c r="AB6" s="12" t="s">
        <v>38</v>
      </c>
      <c r="AC6" s="12" t="s">
        <v>39</v>
      </c>
      <c r="AE6" s="12" t="s">
        <v>40</v>
      </c>
      <c r="AF6" s="12" t="s">
        <v>41</v>
      </c>
      <c r="AH6" s="12" t="s">
        <v>42</v>
      </c>
      <c r="AI6" s="12" t="s">
        <v>43</v>
      </c>
      <c r="AJ6" s="12" t="s">
        <v>44</v>
      </c>
      <c r="AK6" s="12" t="s">
        <v>45</v>
      </c>
      <c r="AM6" s="12" t="s">
        <v>46</v>
      </c>
      <c r="AN6" s="12" t="s">
        <v>47</v>
      </c>
      <c r="AP6" s="12" t="s">
        <v>48</v>
      </c>
      <c r="AQ6" s="12" t="s">
        <v>49</v>
      </c>
    </row>
    <row r="7" spans="2:43" ht="30" customHeight="1" x14ac:dyDescent="0.3">
      <c r="B7" s="10" t="s">
        <v>18</v>
      </c>
      <c r="C7" s="10">
        <v>1172</v>
      </c>
      <c r="D7" s="10">
        <v>521</v>
      </c>
      <c r="E7" s="10">
        <v>644</v>
      </c>
      <c r="F7" s="10"/>
      <c r="G7" s="10">
        <v>127</v>
      </c>
      <c r="H7" s="10">
        <v>158</v>
      </c>
      <c r="I7" s="10">
        <v>178</v>
      </c>
      <c r="J7" s="10">
        <v>165</v>
      </c>
      <c r="K7" s="10">
        <v>193</v>
      </c>
      <c r="L7" s="10">
        <v>351</v>
      </c>
      <c r="M7" s="10"/>
      <c r="N7" s="10">
        <v>221</v>
      </c>
      <c r="O7" s="10">
        <v>478</v>
      </c>
      <c r="P7" s="10">
        <v>233</v>
      </c>
      <c r="Q7" s="10">
        <v>240</v>
      </c>
      <c r="R7" s="10"/>
      <c r="S7" s="10">
        <v>657</v>
      </c>
      <c r="T7" s="10">
        <v>439</v>
      </c>
      <c r="U7" s="10">
        <v>69</v>
      </c>
      <c r="V7" s="10"/>
      <c r="W7" s="10">
        <v>144</v>
      </c>
      <c r="X7" s="10">
        <v>32</v>
      </c>
      <c r="Y7" s="10">
        <v>37</v>
      </c>
      <c r="Z7" s="10">
        <v>16</v>
      </c>
      <c r="AA7" s="10">
        <v>10</v>
      </c>
      <c r="AB7" s="10">
        <v>14</v>
      </c>
      <c r="AC7" s="10">
        <v>866</v>
      </c>
      <c r="AD7" s="10"/>
      <c r="AE7" s="10">
        <v>231</v>
      </c>
      <c r="AF7" s="10">
        <v>928</v>
      </c>
      <c r="AG7" s="10"/>
      <c r="AH7" s="10">
        <v>366</v>
      </c>
      <c r="AI7" s="10">
        <v>404</v>
      </c>
      <c r="AJ7" s="10">
        <v>345</v>
      </c>
      <c r="AK7" s="10">
        <v>57</v>
      </c>
      <c r="AL7" s="10"/>
      <c r="AM7" s="10">
        <v>468</v>
      </c>
      <c r="AN7" s="10">
        <v>477</v>
      </c>
      <c r="AO7" s="10"/>
      <c r="AP7" s="10">
        <v>474</v>
      </c>
      <c r="AQ7" s="10">
        <v>413</v>
      </c>
    </row>
    <row r="8" spans="2:43" ht="30" customHeight="1" x14ac:dyDescent="0.3">
      <c r="B8" s="11" t="s">
        <v>19</v>
      </c>
      <c r="C8" s="11">
        <v>1180</v>
      </c>
      <c r="D8" s="11">
        <v>541</v>
      </c>
      <c r="E8" s="11">
        <v>631</v>
      </c>
      <c r="F8" s="11"/>
      <c r="G8" s="11">
        <v>140</v>
      </c>
      <c r="H8" s="11">
        <v>198</v>
      </c>
      <c r="I8" s="11">
        <v>196</v>
      </c>
      <c r="J8" s="11">
        <v>194</v>
      </c>
      <c r="K8" s="11">
        <v>193</v>
      </c>
      <c r="L8" s="11">
        <v>259</v>
      </c>
      <c r="M8" s="11"/>
      <c r="N8" s="11">
        <v>268</v>
      </c>
      <c r="O8" s="11">
        <v>459</v>
      </c>
      <c r="P8" s="11">
        <v>238</v>
      </c>
      <c r="Q8" s="11">
        <v>216</v>
      </c>
      <c r="R8" s="11"/>
      <c r="S8" s="11">
        <v>374</v>
      </c>
      <c r="T8" s="11">
        <v>678</v>
      </c>
      <c r="U8" s="11">
        <v>120</v>
      </c>
      <c r="V8" s="11"/>
      <c r="W8" s="11">
        <v>132</v>
      </c>
      <c r="X8" s="11">
        <v>47</v>
      </c>
      <c r="Y8" s="11">
        <v>120</v>
      </c>
      <c r="Z8" s="11">
        <v>18</v>
      </c>
      <c r="AA8" s="11">
        <v>30</v>
      </c>
      <c r="AB8" s="11">
        <v>15</v>
      </c>
      <c r="AC8" s="11">
        <v>730</v>
      </c>
      <c r="AD8" s="11"/>
      <c r="AE8" s="11">
        <v>227</v>
      </c>
      <c r="AF8" s="11">
        <v>939</v>
      </c>
      <c r="AG8" s="11"/>
      <c r="AH8" s="11">
        <v>373</v>
      </c>
      <c r="AI8" s="11">
        <v>427</v>
      </c>
      <c r="AJ8" s="11">
        <v>336</v>
      </c>
      <c r="AK8" s="11">
        <v>44</v>
      </c>
      <c r="AL8" s="11"/>
      <c r="AM8" s="11">
        <v>446</v>
      </c>
      <c r="AN8" s="11">
        <v>450</v>
      </c>
      <c r="AO8" s="11"/>
      <c r="AP8" s="11">
        <v>459</v>
      </c>
      <c r="AQ8" s="11">
        <v>403</v>
      </c>
    </row>
    <row r="9" spans="2:43" ht="28.8" x14ac:dyDescent="0.3">
      <c r="B9" s="15" t="s">
        <v>292</v>
      </c>
      <c r="C9" s="14">
        <v>0.288740862616713</v>
      </c>
      <c r="D9" s="14">
        <v>0.29106903635438502</v>
      </c>
      <c r="E9" s="14">
        <v>0.28826145269833597</v>
      </c>
      <c r="F9" s="14"/>
      <c r="G9" s="14">
        <v>0.397573193296478</v>
      </c>
      <c r="H9" s="14">
        <v>0.30256584865665198</v>
      </c>
      <c r="I9" s="14">
        <v>0.23883385763554399</v>
      </c>
      <c r="J9" s="14">
        <v>0.32513126368766898</v>
      </c>
      <c r="K9" s="14">
        <v>0.23256974832385199</v>
      </c>
      <c r="L9" s="14">
        <v>0.271659513946299</v>
      </c>
      <c r="M9" s="14"/>
      <c r="N9" s="14">
        <v>0.36082219310640901</v>
      </c>
      <c r="O9" s="14">
        <v>0.26291932148337399</v>
      </c>
      <c r="P9" s="14">
        <v>0.26292774552686399</v>
      </c>
      <c r="Q9" s="14">
        <v>0.28247349691941198</v>
      </c>
      <c r="R9" s="14"/>
      <c r="S9" s="14">
        <v>0.33665418032955302</v>
      </c>
      <c r="T9" s="14">
        <v>0.268217257609215</v>
      </c>
      <c r="U9" s="14">
        <v>0.23268581009091599</v>
      </c>
      <c r="V9" s="14"/>
      <c r="W9" s="14">
        <v>0.25940129872324202</v>
      </c>
      <c r="X9" s="14">
        <v>0.47059190139603002</v>
      </c>
      <c r="Y9" s="14">
        <v>0.346990407991566</v>
      </c>
      <c r="Z9" s="14">
        <v>9.9263773480499196E-2</v>
      </c>
      <c r="AA9" s="14">
        <v>0.22271533259460899</v>
      </c>
      <c r="AB9" s="14">
        <v>0.239395437050857</v>
      </c>
      <c r="AC9" s="14">
        <v>0.26749812409027302</v>
      </c>
      <c r="AD9" s="14"/>
      <c r="AE9" s="14">
        <v>0.33494904596671998</v>
      </c>
      <c r="AF9" s="14">
        <v>0.27596568339583599</v>
      </c>
      <c r="AG9" s="14"/>
      <c r="AH9" s="14">
        <v>0.14351110829927499</v>
      </c>
      <c r="AI9" s="14">
        <v>0.47961048293703301</v>
      </c>
      <c r="AJ9" s="14">
        <v>0.21055889607995201</v>
      </c>
      <c r="AK9" s="14">
        <v>0.26692236835342598</v>
      </c>
      <c r="AL9" s="14"/>
      <c r="AM9" s="14">
        <v>0.12184119218836401</v>
      </c>
      <c r="AN9" s="14">
        <v>0.47344807675636102</v>
      </c>
      <c r="AO9" s="14"/>
      <c r="AP9" s="14">
        <v>0.50842643369017204</v>
      </c>
      <c r="AQ9" s="14">
        <v>0.122738255534404</v>
      </c>
    </row>
    <row r="10" spans="2:43" ht="43.2" x14ac:dyDescent="0.3">
      <c r="B10" s="15" t="s">
        <v>293</v>
      </c>
      <c r="C10" s="14">
        <v>0.35105766094185697</v>
      </c>
      <c r="D10" s="14">
        <v>0.42122555377606402</v>
      </c>
      <c r="E10" s="14">
        <v>0.29523537368235497</v>
      </c>
      <c r="F10" s="14"/>
      <c r="G10" s="14">
        <v>0.35781631219563498</v>
      </c>
      <c r="H10" s="14">
        <v>0.33507731485779502</v>
      </c>
      <c r="I10" s="14">
        <v>0.37384922525319098</v>
      </c>
      <c r="J10" s="14">
        <v>0.28432826611383699</v>
      </c>
      <c r="K10" s="14">
        <v>0.31662565511922097</v>
      </c>
      <c r="L10" s="14">
        <v>0.41796446801301501</v>
      </c>
      <c r="M10" s="14"/>
      <c r="N10" s="14">
        <v>0.31170877133839098</v>
      </c>
      <c r="O10" s="14">
        <v>0.37374372721869698</v>
      </c>
      <c r="P10" s="14">
        <v>0.35071818541491501</v>
      </c>
      <c r="Q10" s="14">
        <v>0.35211010917362701</v>
      </c>
      <c r="R10" s="14"/>
      <c r="S10" s="14">
        <v>0.371898146213129</v>
      </c>
      <c r="T10" s="14">
        <v>0.347219857920536</v>
      </c>
      <c r="U10" s="14">
        <v>0.32141263445436802</v>
      </c>
      <c r="V10" s="14"/>
      <c r="W10" s="14">
        <v>0.35176492799117398</v>
      </c>
      <c r="X10" s="14">
        <v>0.23949860494306199</v>
      </c>
      <c r="Y10" s="14">
        <v>0.30686907103998701</v>
      </c>
      <c r="Z10" s="14">
        <v>0.41026376067457099</v>
      </c>
      <c r="AA10" s="14">
        <v>0.3179325518169</v>
      </c>
      <c r="AB10" s="14">
        <v>0.56123442224869002</v>
      </c>
      <c r="AC10" s="14">
        <v>0.37237237476922103</v>
      </c>
      <c r="AD10" s="14"/>
      <c r="AE10" s="14">
        <v>0.30299082776352099</v>
      </c>
      <c r="AF10" s="14">
        <v>0.36372820165706599</v>
      </c>
      <c r="AG10" s="14"/>
      <c r="AH10" s="14">
        <v>0.52123201275031406</v>
      </c>
      <c r="AI10" s="14">
        <v>0.22532895451564799</v>
      </c>
      <c r="AJ10" s="14">
        <v>0.34534359759852801</v>
      </c>
      <c r="AK10" s="14">
        <v>0.17272852036376299</v>
      </c>
      <c r="AL10" s="14"/>
      <c r="AM10" s="14">
        <v>0.549794615490236</v>
      </c>
      <c r="AN10" s="14">
        <v>0.19204440115885099</v>
      </c>
      <c r="AO10" s="14"/>
      <c r="AP10" s="14">
        <v>0.220405553151721</v>
      </c>
      <c r="AQ10" s="14">
        <v>0.55337328627539095</v>
      </c>
    </row>
    <row r="11" spans="2:43" ht="28.8" x14ac:dyDescent="0.3">
      <c r="B11" s="15" t="s">
        <v>294</v>
      </c>
      <c r="C11" s="14">
        <v>0.13070782895312399</v>
      </c>
      <c r="D11" s="14">
        <v>0.14688838972045001</v>
      </c>
      <c r="E11" s="14">
        <v>0.113674774683815</v>
      </c>
      <c r="F11" s="14"/>
      <c r="G11" s="14">
        <v>7.5218111459915707E-2</v>
      </c>
      <c r="H11" s="14">
        <v>9.9628222897861302E-2</v>
      </c>
      <c r="I11" s="14">
        <v>0.139009608530346</v>
      </c>
      <c r="J11" s="14">
        <v>0.16241186510156999</v>
      </c>
      <c r="K11" s="14">
        <v>0.203644417827654</v>
      </c>
      <c r="L11" s="14">
        <v>0.100029153896003</v>
      </c>
      <c r="M11" s="14"/>
      <c r="N11" s="14">
        <v>0.165050981601326</v>
      </c>
      <c r="O11" s="14">
        <v>9.5122765465032205E-2</v>
      </c>
      <c r="P11" s="14">
        <v>0.14918927677937599</v>
      </c>
      <c r="Q11" s="14">
        <v>0.14332021442017501</v>
      </c>
      <c r="R11" s="14"/>
      <c r="S11" s="14">
        <v>0.141214540959855</v>
      </c>
      <c r="T11" s="14">
        <v>0.13274404295709699</v>
      </c>
      <c r="U11" s="14">
        <v>7.9629328380812894E-2</v>
      </c>
      <c r="V11" s="14"/>
      <c r="W11" s="14">
        <v>0.153840762061073</v>
      </c>
      <c r="X11" s="14">
        <v>0.116172857779132</v>
      </c>
      <c r="Y11" s="14">
        <v>6.7862482513827704E-2</v>
      </c>
      <c r="Z11" s="14">
        <v>0.319478575622963</v>
      </c>
      <c r="AA11" s="14">
        <v>0.108773463894437</v>
      </c>
      <c r="AB11" s="14">
        <v>8.0671716083948894E-2</v>
      </c>
      <c r="AC11" s="14">
        <v>0.138960644301655</v>
      </c>
      <c r="AD11" s="14"/>
      <c r="AE11" s="14">
        <v>0.13550444794967201</v>
      </c>
      <c r="AF11" s="14">
        <v>0.13046445776073801</v>
      </c>
      <c r="AG11" s="14"/>
      <c r="AH11" s="14">
        <v>0.180939376623521</v>
      </c>
      <c r="AI11" s="14">
        <v>9.0878622985167107E-2</v>
      </c>
      <c r="AJ11" s="14">
        <v>0.13004330644770501</v>
      </c>
      <c r="AK11" s="14">
        <v>9.6425105294506305E-2</v>
      </c>
      <c r="AL11" s="14"/>
      <c r="AM11" s="14">
        <v>0.180390760672515</v>
      </c>
      <c r="AN11" s="14">
        <v>0.107921612437386</v>
      </c>
      <c r="AO11" s="14"/>
      <c r="AP11" s="14">
        <v>9.3572058319226298E-2</v>
      </c>
      <c r="AQ11" s="14">
        <v>0.19604983128862299</v>
      </c>
    </row>
    <row r="12" spans="2:43" x14ac:dyDescent="0.3">
      <c r="B12" s="15" t="s">
        <v>268</v>
      </c>
      <c r="C12" s="19">
        <v>0.229493647488305</v>
      </c>
      <c r="D12" s="19">
        <v>0.140817020149101</v>
      </c>
      <c r="E12" s="19">
        <v>0.30282839893549401</v>
      </c>
      <c r="F12" s="19"/>
      <c r="G12" s="19">
        <v>0.169392383047971</v>
      </c>
      <c r="H12" s="19">
        <v>0.26272861358769201</v>
      </c>
      <c r="I12" s="19">
        <v>0.24830730858091801</v>
      </c>
      <c r="J12" s="19">
        <v>0.22812860509692401</v>
      </c>
      <c r="K12" s="19">
        <v>0.24716017872927301</v>
      </c>
      <c r="L12" s="19">
        <v>0.21034686414468301</v>
      </c>
      <c r="M12" s="19"/>
      <c r="N12" s="19">
        <v>0.16241805395387399</v>
      </c>
      <c r="O12" s="19">
        <v>0.26821418583289602</v>
      </c>
      <c r="P12" s="19">
        <v>0.23716479227884399</v>
      </c>
      <c r="Q12" s="19">
        <v>0.22209617948678601</v>
      </c>
      <c r="R12" s="19"/>
      <c r="S12" s="19">
        <v>0.15023313249746301</v>
      </c>
      <c r="T12" s="19">
        <v>0.25181884151315098</v>
      </c>
      <c r="U12" s="19">
        <v>0.366272227073903</v>
      </c>
      <c r="V12" s="19"/>
      <c r="W12" s="19">
        <v>0.23499301122451099</v>
      </c>
      <c r="X12" s="19">
        <v>0.17373663588177601</v>
      </c>
      <c r="Y12" s="19">
        <v>0.27827803845461901</v>
      </c>
      <c r="Z12" s="19">
        <v>0.17099389022196701</v>
      </c>
      <c r="AA12" s="19">
        <v>0.350578651694054</v>
      </c>
      <c r="AB12" s="19">
        <v>0.118698424616504</v>
      </c>
      <c r="AC12" s="19">
        <v>0.22116885683885101</v>
      </c>
      <c r="AD12" s="19"/>
      <c r="AE12" s="19">
        <v>0.226555678320087</v>
      </c>
      <c r="AF12" s="19">
        <v>0.22984165718635999</v>
      </c>
      <c r="AG12" s="19"/>
      <c r="AH12" s="19">
        <v>0.15431750232689001</v>
      </c>
      <c r="AI12" s="19">
        <v>0.204181939562152</v>
      </c>
      <c r="AJ12" s="19">
        <v>0.314054199873815</v>
      </c>
      <c r="AK12" s="19">
        <v>0.46392400598830502</v>
      </c>
      <c r="AL12" s="19"/>
      <c r="AM12" s="19">
        <v>0.14797343164888499</v>
      </c>
      <c r="AN12" s="19">
        <v>0.22658590964740299</v>
      </c>
      <c r="AO12" s="19"/>
      <c r="AP12" s="19">
        <v>0.17759595483887999</v>
      </c>
      <c r="AQ12" s="19">
        <v>0.12783862690158301</v>
      </c>
    </row>
    <row r="13" spans="2:43" x14ac:dyDescent="0.3">
      <c r="B13" s="16" t="s">
        <v>63</v>
      </c>
    </row>
    <row r="14" spans="2:43" x14ac:dyDescent="0.3">
      <c r="B14" t="s">
        <v>59</v>
      </c>
    </row>
    <row r="15" spans="2:43" x14ac:dyDescent="0.3">
      <c r="B15" t="s">
        <v>60</v>
      </c>
    </row>
    <row r="17" spans="2:2" x14ac:dyDescent="0.3">
      <c r="B17" s="8" t="str">
        <f>HYPERLINK("#'Contents'!A1", "Return to Contents")</f>
        <v>Return to Contents</v>
      </c>
    </row>
  </sheetData>
  <mergeCells count="10">
    <mergeCell ref="AE5:AF5"/>
    <mergeCell ref="AH5:AK5"/>
    <mergeCell ref="AM5:AN5"/>
    <mergeCell ref="AP5:AQ5"/>
    <mergeCell ref="D2:AJ2"/>
    <mergeCell ref="D5:E5"/>
    <mergeCell ref="G5:L5"/>
    <mergeCell ref="N5:Q5"/>
    <mergeCell ref="S5:U5"/>
    <mergeCell ref="W5:AC5"/>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AQ18"/>
  <sheetViews>
    <sheetView showGridLines="0" topLeftCell="A5" workbookViewId="0">
      <pane xSplit="2" topLeftCell="T1" activePane="topRight" state="frozen"/>
      <selection pane="topRight" activeCell="AH11" sqref="AH11"/>
    </sheetView>
  </sheetViews>
  <sheetFormatPr defaultColWidth="11.5546875" defaultRowHeight="14.4" x14ac:dyDescent="0.3"/>
  <cols>
    <col min="2" max="2" width="25.6640625" customWidth="1"/>
    <col min="3" max="5" width="10.6640625" customWidth="1"/>
    <col min="6" max="6" width="2.21875" customWidth="1"/>
    <col min="7" max="12" width="10.6640625" customWidth="1"/>
    <col min="13" max="13" width="2.21875" customWidth="1"/>
    <col min="14" max="17" width="10.6640625" customWidth="1"/>
    <col min="18" max="18" width="2.21875" customWidth="1"/>
    <col min="19" max="21" width="10.6640625" customWidth="1"/>
    <col min="22" max="22" width="2.21875" customWidth="1"/>
    <col min="23" max="29" width="10.6640625" customWidth="1"/>
    <col min="30" max="30" width="2.21875" customWidth="1"/>
    <col min="31" max="32" width="10.6640625" customWidth="1"/>
    <col min="33" max="33" width="2.21875" customWidth="1"/>
    <col min="34" max="37" width="10.6640625" customWidth="1"/>
    <col min="38" max="38" width="2.21875" customWidth="1"/>
    <col min="39" max="40" width="10.6640625" customWidth="1"/>
    <col min="41" max="41" width="2.21875" customWidth="1"/>
    <col min="42" max="43" width="10.6640625" customWidth="1"/>
    <col min="44" max="44" width="2.21875" customWidth="1"/>
  </cols>
  <sheetData>
    <row r="2" spans="2:43" ht="40.049999999999997" customHeight="1" x14ac:dyDescent="0.3">
      <c r="D2" s="29" t="s">
        <v>299</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5" spans="2:43" ht="30" customHeight="1" x14ac:dyDescent="0.3">
      <c r="B5" s="18"/>
      <c r="C5" s="18"/>
      <c r="D5" s="28" t="s">
        <v>50</v>
      </c>
      <c r="E5" s="28"/>
      <c r="F5" s="18"/>
      <c r="G5" s="28" t="s">
        <v>51</v>
      </c>
      <c r="H5" s="28"/>
      <c r="I5" s="28"/>
      <c r="J5" s="28"/>
      <c r="K5" s="28"/>
      <c r="L5" s="28"/>
      <c r="M5" s="18"/>
      <c r="N5" s="28" t="s">
        <v>52</v>
      </c>
      <c r="O5" s="28"/>
      <c r="P5" s="28"/>
      <c r="Q5" s="28"/>
      <c r="R5" s="18"/>
      <c r="S5" s="28" t="s">
        <v>53</v>
      </c>
      <c r="T5" s="28"/>
      <c r="U5" s="28"/>
      <c r="V5" s="18"/>
      <c r="W5" s="28" t="s">
        <v>54</v>
      </c>
      <c r="X5" s="28"/>
      <c r="Y5" s="28"/>
      <c r="Z5" s="28"/>
      <c r="AA5" s="28"/>
      <c r="AB5" s="28"/>
      <c r="AC5" s="28"/>
      <c r="AD5" s="18"/>
      <c r="AE5" s="28" t="s">
        <v>55</v>
      </c>
      <c r="AF5" s="28"/>
      <c r="AG5" s="18"/>
      <c r="AH5" s="28" t="s">
        <v>56</v>
      </c>
      <c r="AI5" s="28"/>
      <c r="AJ5" s="28"/>
      <c r="AK5" s="28"/>
      <c r="AL5" s="18"/>
      <c r="AM5" s="28" t="s">
        <v>57</v>
      </c>
      <c r="AN5" s="28"/>
      <c r="AO5" s="18"/>
      <c r="AP5" s="28" t="s">
        <v>58</v>
      </c>
      <c r="AQ5" s="28"/>
    </row>
    <row r="6" spans="2:43" ht="100.8"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W6" s="12" t="s">
        <v>33</v>
      </c>
      <c r="X6" s="12" t="s">
        <v>34</v>
      </c>
      <c r="Y6" s="12" t="s">
        <v>35</v>
      </c>
      <c r="Z6" s="12" t="s">
        <v>36</v>
      </c>
      <c r="AA6" s="12" t="s">
        <v>37</v>
      </c>
      <c r="AB6" s="12" t="s">
        <v>38</v>
      </c>
      <c r="AC6" s="12" t="s">
        <v>39</v>
      </c>
      <c r="AE6" s="12" t="s">
        <v>40</v>
      </c>
      <c r="AF6" s="12" t="s">
        <v>41</v>
      </c>
      <c r="AH6" s="12" t="s">
        <v>42</v>
      </c>
      <c r="AI6" s="12" t="s">
        <v>43</v>
      </c>
      <c r="AJ6" s="12" t="s">
        <v>44</v>
      </c>
      <c r="AK6" s="12" t="s">
        <v>45</v>
      </c>
      <c r="AM6" s="12" t="s">
        <v>46</v>
      </c>
      <c r="AN6" s="12" t="s">
        <v>47</v>
      </c>
      <c r="AP6" s="12" t="s">
        <v>48</v>
      </c>
      <c r="AQ6" s="12" t="s">
        <v>49</v>
      </c>
    </row>
    <row r="7" spans="2:43" ht="30" customHeight="1" x14ac:dyDescent="0.3">
      <c r="B7" s="10" t="s">
        <v>18</v>
      </c>
      <c r="C7" s="10">
        <v>2276</v>
      </c>
      <c r="D7" s="10">
        <v>1061</v>
      </c>
      <c r="E7" s="10">
        <v>1203</v>
      </c>
      <c r="F7" s="10"/>
      <c r="G7" s="10">
        <v>262</v>
      </c>
      <c r="H7" s="10">
        <v>308</v>
      </c>
      <c r="I7" s="10">
        <v>363</v>
      </c>
      <c r="J7" s="10">
        <v>311</v>
      </c>
      <c r="K7" s="10">
        <v>363</v>
      </c>
      <c r="L7" s="10">
        <v>669</v>
      </c>
      <c r="M7" s="10"/>
      <c r="N7" s="10">
        <v>401</v>
      </c>
      <c r="O7" s="10">
        <v>947</v>
      </c>
      <c r="P7" s="10">
        <v>482</v>
      </c>
      <c r="Q7" s="10">
        <v>446</v>
      </c>
      <c r="R7" s="10"/>
      <c r="S7" s="10">
        <v>1306</v>
      </c>
      <c r="T7" s="10">
        <v>827</v>
      </c>
      <c r="U7" s="10">
        <v>133</v>
      </c>
      <c r="V7" s="10"/>
      <c r="W7" s="10">
        <v>303</v>
      </c>
      <c r="X7" s="10">
        <v>61</v>
      </c>
      <c r="Y7" s="10">
        <v>67</v>
      </c>
      <c r="Z7" s="10">
        <v>29</v>
      </c>
      <c r="AA7" s="10">
        <v>18</v>
      </c>
      <c r="AB7" s="10">
        <v>28</v>
      </c>
      <c r="AC7" s="10">
        <v>1660</v>
      </c>
      <c r="AD7" s="10"/>
      <c r="AE7" s="10">
        <v>438</v>
      </c>
      <c r="AF7" s="10">
        <v>1804</v>
      </c>
      <c r="AG7" s="10"/>
      <c r="AH7" s="10">
        <v>732</v>
      </c>
      <c r="AI7" s="10">
        <v>781</v>
      </c>
      <c r="AJ7" s="10">
        <v>632</v>
      </c>
      <c r="AK7" s="10">
        <v>131</v>
      </c>
      <c r="AL7" s="10"/>
      <c r="AM7" s="10">
        <v>908</v>
      </c>
      <c r="AN7" s="10">
        <v>927</v>
      </c>
      <c r="AO7" s="10"/>
      <c r="AP7" s="10">
        <v>935</v>
      </c>
      <c r="AQ7" s="10">
        <v>802</v>
      </c>
    </row>
    <row r="8" spans="2:43" ht="30" customHeight="1" x14ac:dyDescent="0.3">
      <c r="B8" s="11" t="s">
        <v>19</v>
      </c>
      <c r="C8" s="11">
        <v>2276</v>
      </c>
      <c r="D8" s="11">
        <v>1103</v>
      </c>
      <c r="E8" s="11">
        <v>1161</v>
      </c>
      <c r="F8" s="11"/>
      <c r="G8" s="11">
        <v>274</v>
      </c>
      <c r="H8" s="11">
        <v>408</v>
      </c>
      <c r="I8" s="11">
        <v>373</v>
      </c>
      <c r="J8" s="11">
        <v>365</v>
      </c>
      <c r="K8" s="11">
        <v>377</v>
      </c>
      <c r="L8" s="11">
        <v>480</v>
      </c>
      <c r="M8" s="11"/>
      <c r="N8" s="11">
        <v>535</v>
      </c>
      <c r="O8" s="11">
        <v>888</v>
      </c>
      <c r="P8" s="11">
        <v>466</v>
      </c>
      <c r="Q8" s="11">
        <v>387</v>
      </c>
      <c r="R8" s="11"/>
      <c r="S8" s="11">
        <v>755</v>
      </c>
      <c r="T8" s="11">
        <v>1271</v>
      </c>
      <c r="U8" s="11">
        <v>240</v>
      </c>
      <c r="V8" s="11"/>
      <c r="W8" s="11">
        <v>277</v>
      </c>
      <c r="X8" s="11">
        <v>95</v>
      </c>
      <c r="Y8" s="11">
        <v>228</v>
      </c>
      <c r="Z8" s="11">
        <v>27</v>
      </c>
      <c r="AA8" s="11">
        <v>47</v>
      </c>
      <c r="AB8" s="11">
        <v>39</v>
      </c>
      <c r="AC8" s="11">
        <v>1375</v>
      </c>
      <c r="AD8" s="11"/>
      <c r="AE8" s="11">
        <v>419</v>
      </c>
      <c r="AF8" s="11">
        <v>1823</v>
      </c>
      <c r="AG8" s="11"/>
      <c r="AH8" s="11">
        <v>704</v>
      </c>
      <c r="AI8" s="11">
        <v>843</v>
      </c>
      <c r="AJ8" s="11">
        <v>628</v>
      </c>
      <c r="AK8" s="11">
        <v>101</v>
      </c>
      <c r="AL8" s="11"/>
      <c r="AM8" s="11">
        <v>829</v>
      </c>
      <c r="AN8" s="11">
        <v>915</v>
      </c>
      <c r="AO8" s="11"/>
      <c r="AP8" s="11">
        <v>937</v>
      </c>
      <c r="AQ8" s="11">
        <v>738</v>
      </c>
    </row>
    <row r="9" spans="2:43" ht="57.6" x14ac:dyDescent="0.3">
      <c r="B9" s="15" t="s">
        <v>295</v>
      </c>
      <c r="C9" s="14">
        <v>0.23642160231113801</v>
      </c>
      <c r="D9" s="14">
        <v>0.28334186727476202</v>
      </c>
      <c r="E9" s="14">
        <v>0.192569079720501</v>
      </c>
      <c r="F9" s="14"/>
      <c r="G9" s="14">
        <v>0.14452721292197801</v>
      </c>
      <c r="H9" s="14">
        <v>0.20849189865288101</v>
      </c>
      <c r="I9" s="14">
        <v>0.29013840508760402</v>
      </c>
      <c r="J9" s="14">
        <v>0.20638660165530401</v>
      </c>
      <c r="K9" s="14">
        <v>0.27415420599663598</v>
      </c>
      <c r="L9" s="14">
        <v>0.26406109641905501</v>
      </c>
      <c r="M9" s="14"/>
      <c r="N9" s="14">
        <v>0.195238281756482</v>
      </c>
      <c r="O9" s="14">
        <v>0.259105898346976</v>
      </c>
      <c r="P9" s="14">
        <v>0.241769820105012</v>
      </c>
      <c r="Q9" s="14">
        <v>0.23486385586403499</v>
      </c>
      <c r="R9" s="14"/>
      <c r="S9" s="14">
        <v>0.29110897082662601</v>
      </c>
      <c r="T9" s="14">
        <v>0.21744060515959099</v>
      </c>
      <c r="U9" s="14">
        <v>0.161293150352395</v>
      </c>
      <c r="V9" s="14"/>
      <c r="W9" s="14">
        <v>0.135544199805158</v>
      </c>
      <c r="X9" s="14">
        <v>0.120345604676781</v>
      </c>
      <c r="Y9" s="14">
        <v>0.14629302992315699</v>
      </c>
      <c r="Z9" s="14">
        <v>0.29594597420830998</v>
      </c>
      <c r="AA9" s="14">
        <v>0.324710232854378</v>
      </c>
      <c r="AB9" s="14">
        <v>0.31569194201559497</v>
      </c>
      <c r="AC9" s="14">
        <v>0.28369734684659897</v>
      </c>
      <c r="AD9" s="14"/>
      <c r="AE9" s="14">
        <v>0.21053469403550701</v>
      </c>
      <c r="AF9" s="14">
        <v>0.24453783058457201</v>
      </c>
      <c r="AG9" s="14"/>
      <c r="AH9" s="14">
        <v>0.488390459349551</v>
      </c>
      <c r="AI9" s="14">
        <v>6.69122344286949E-2</v>
      </c>
      <c r="AJ9" s="14">
        <v>0.192425659944928</v>
      </c>
      <c r="AK9" s="14">
        <v>0.16838676743089101</v>
      </c>
      <c r="AL9" s="14"/>
      <c r="AM9" s="14">
        <v>0.51410160032163499</v>
      </c>
      <c r="AN9" s="14">
        <v>5.3587441814980402E-2</v>
      </c>
      <c r="AO9" s="14"/>
      <c r="AP9" s="14">
        <v>6.0860917260877397E-2</v>
      </c>
      <c r="AQ9" s="14">
        <v>0.53026543348964905</v>
      </c>
    </row>
    <row r="10" spans="2:43" ht="57.6" x14ac:dyDescent="0.3">
      <c r="B10" s="15" t="s">
        <v>296</v>
      </c>
      <c r="C10" s="14">
        <v>0.11748040672721199</v>
      </c>
      <c r="D10" s="14">
        <v>0.13891528614619</v>
      </c>
      <c r="E10" s="14">
        <v>9.7757680573934497E-2</v>
      </c>
      <c r="F10" s="14"/>
      <c r="G10" s="14">
        <v>0.1805177850653</v>
      </c>
      <c r="H10" s="14">
        <v>0.15810016284202899</v>
      </c>
      <c r="I10" s="14">
        <v>0.157488187859986</v>
      </c>
      <c r="J10" s="14">
        <v>9.4411961058722696E-2</v>
      </c>
      <c r="K10" s="14">
        <v>9.3565678111784206E-2</v>
      </c>
      <c r="L10" s="14">
        <v>5.22040083243712E-2</v>
      </c>
      <c r="M10" s="14"/>
      <c r="N10" s="14">
        <v>9.1547019424231005E-2</v>
      </c>
      <c r="O10" s="14">
        <v>0.14414248305276101</v>
      </c>
      <c r="P10" s="14">
        <v>0.11917602603453201</v>
      </c>
      <c r="Q10" s="14">
        <v>9.0111620765442393E-2</v>
      </c>
      <c r="R10" s="14"/>
      <c r="S10" s="14">
        <v>0.10837163281256899</v>
      </c>
      <c r="T10" s="14">
        <v>0.120613855373047</v>
      </c>
      <c r="U10" s="14">
        <v>0.12397820365128701</v>
      </c>
      <c r="V10" s="14"/>
      <c r="W10" s="14">
        <v>0.173158268018719</v>
      </c>
      <c r="X10" s="14">
        <v>0.156736407140568</v>
      </c>
      <c r="Y10" s="14">
        <v>0.106839219225303</v>
      </c>
      <c r="Z10" s="14">
        <v>0.118493450609335</v>
      </c>
      <c r="AA10" s="14">
        <v>4.0819130292066998E-2</v>
      </c>
      <c r="AB10" s="14">
        <v>0.133062254765723</v>
      </c>
      <c r="AC10" s="14">
        <v>0.113074754514081</v>
      </c>
      <c r="AD10" s="14"/>
      <c r="AE10" s="14">
        <v>0.146258279001027</v>
      </c>
      <c r="AF10" s="14">
        <v>0.109498759307013</v>
      </c>
      <c r="AG10" s="14"/>
      <c r="AH10" s="14">
        <v>0.13023453341736399</v>
      </c>
      <c r="AI10" s="14">
        <v>0.12019499301860399</v>
      </c>
      <c r="AJ10" s="14">
        <v>0.104484819337958</v>
      </c>
      <c r="AK10" s="14">
        <v>8.6719483670704506E-2</v>
      </c>
      <c r="AL10" s="14"/>
      <c r="AM10" s="14">
        <v>0.14321953231079701</v>
      </c>
      <c r="AN10" s="14">
        <v>0.102100786577103</v>
      </c>
      <c r="AO10" s="14"/>
      <c r="AP10" s="14">
        <v>0.10034305724204701</v>
      </c>
      <c r="AQ10" s="14">
        <v>0.14345570641439701</v>
      </c>
    </row>
    <row r="11" spans="2:43" ht="86.4" x14ac:dyDescent="0.3">
      <c r="B11" s="15" t="s">
        <v>297</v>
      </c>
      <c r="C11" s="14">
        <v>0.20026269137070499</v>
      </c>
      <c r="D11" s="14">
        <v>0.219324718796165</v>
      </c>
      <c r="E11" s="14">
        <v>0.18323161326312701</v>
      </c>
      <c r="F11" s="14"/>
      <c r="G11" s="14">
        <v>0.20656433704028199</v>
      </c>
      <c r="H11" s="14">
        <v>0.20531381219600001</v>
      </c>
      <c r="I11" s="14">
        <v>0.17924600957194101</v>
      </c>
      <c r="J11" s="14">
        <v>0.26029154305568097</v>
      </c>
      <c r="K11" s="14">
        <v>0.19724224906743701</v>
      </c>
      <c r="L11" s="14">
        <v>0.16541005032258899</v>
      </c>
      <c r="M11" s="14"/>
      <c r="N11" s="14">
        <v>0.22862667898299499</v>
      </c>
      <c r="O11" s="14">
        <v>0.18176885771814799</v>
      </c>
      <c r="P11" s="14">
        <v>0.212068388923107</v>
      </c>
      <c r="Q11" s="14">
        <v>0.18927131114196399</v>
      </c>
      <c r="R11" s="14"/>
      <c r="S11" s="14">
        <v>0.186742007249876</v>
      </c>
      <c r="T11" s="14">
        <v>0.206284372819972</v>
      </c>
      <c r="U11" s="14">
        <v>0.20797804281551399</v>
      </c>
      <c r="V11" s="14"/>
      <c r="W11" s="14">
        <v>0.25486849336431</v>
      </c>
      <c r="X11" s="14">
        <v>0.171583872470389</v>
      </c>
      <c r="Y11" s="14">
        <v>0.264114175366297</v>
      </c>
      <c r="Z11" s="14">
        <v>0.13692274360441001</v>
      </c>
      <c r="AA11" s="14">
        <v>0.229005188905859</v>
      </c>
      <c r="AB11" s="14">
        <v>0.23800918603891399</v>
      </c>
      <c r="AC11" s="14">
        <v>0.182442076608162</v>
      </c>
      <c r="AD11" s="14"/>
      <c r="AE11" s="14">
        <v>0.18183378774022299</v>
      </c>
      <c r="AF11" s="14">
        <v>0.206903554995164</v>
      </c>
      <c r="AG11" s="14"/>
      <c r="AH11" s="14">
        <v>0.18985618944999</v>
      </c>
      <c r="AI11" s="14">
        <v>0.205634381641806</v>
      </c>
      <c r="AJ11" s="14">
        <v>0.216235448343751</v>
      </c>
      <c r="AK11" s="14">
        <v>0.12864783091548099</v>
      </c>
      <c r="AL11" s="14"/>
      <c r="AM11" s="14">
        <v>0.190680293259786</v>
      </c>
      <c r="AN11" s="14">
        <v>0.197685222218344</v>
      </c>
      <c r="AO11" s="14"/>
      <c r="AP11" s="14">
        <v>0.19239888161947899</v>
      </c>
      <c r="AQ11" s="14">
        <v>0.19139802546408299</v>
      </c>
    </row>
    <row r="12" spans="2:43" ht="57.6" x14ac:dyDescent="0.3">
      <c r="B12" s="15" t="s">
        <v>298</v>
      </c>
      <c r="C12" s="14">
        <v>0.34069961446605601</v>
      </c>
      <c r="D12" s="14">
        <v>0.29525698058981198</v>
      </c>
      <c r="E12" s="14">
        <v>0.38034260046282897</v>
      </c>
      <c r="F12" s="14"/>
      <c r="G12" s="14">
        <v>0.35635019063401502</v>
      </c>
      <c r="H12" s="14">
        <v>0.30727549689878197</v>
      </c>
      <c r="I12" s="14">
        <v>0.277844263868118</v>
      </c>
      <c r="J12" s="14">
        <v>0.30751561248612203</v>
      </c>
      <c r="K12" s="14">
        <v>0.33363519689853</v>
      </c>
      <c r="L12" s="14">
        <v>0.43985367051024299</v>
      </c>
      <c r="M12" s="14"/>
      <c r="N12" s="14">
        <v>0.38981652530369698</v>
      </c>
      <c r="O12" s="14">
        <v>0.30314849089485701</v>
      </c>
      <c r="P12" s="14">
        <v>0.32680103213686901</v>
      </c>
      <c r="Q12" s="14">
        <v>0.375698554513829</v>
      </c>
      <c r="R12" s="14"/>
      <c r="S12" s="14">
        <v>0.35672077097759303</v>
      </c>
      <c r="T12" s="14">
        <v>0.335897253410392</v>
      </c>
      <c r="U12" s="14">
        <v>0.32521922324286001</v>
      </c>
      <c r="V12" s="14"/>
      <c r="W12" s="14">
        <v>0.31986403984039802</v>
      </c>
      <c r="X12" s="14">
        <v>0.50598139421140997</v>
      </c>
      <c r="Y12" s="14">
        <v>0.39171664183775801</v>
      </c>
      <c r="Z12" s="14">
        <v>0.33301228854544201</v>
      </c>
      <c r="AA12" s="14">
        <v>0.32088312456259099</v>
      </c>
      <c r="AB12" s="14">
        <v>0.18575724233981</v>
      </c>
      <c r="AC12" s="14">
        <v>0.31698208921820398</v>
      </c>
      <c r="AD12" s="14"/>
      <c r="AE12" s="14">
        <v>0.35034234339378101</v>
      </c>
      <c r="AF12" s="14">
        <v>0.33871587977239198</v>
      </c>
      <c r="AG12" s="14"/>
      <c r="AH12" s="14">
        <v>8.60919757674143E-2</v>
      </c>
      <c r="AI12" s="14">
        <v>0.55905449803451801</v>
      </c>
      <c r="AJ12" s="14">
        <v>0.33653479408480202</v>
      </c>
      <c r="AK12" s="14">
        <v>0.31888594791880498</v>
      </c>
      <c r="AL12" s="14"/>
      <c r="AM12" s="14">
        <v>5.4365770825999402E-2</v>
      </c>
      <c r="AN12" s="14">
        <v>0.58706951978613098</v>
      </c>
      <c r="AO12" s="14"/>
      <c r="AP12" s="14">
        <v>0.58911300237712105</v>
      </c>
      <c r="AQ12" s="14">
        <v>5.3241772947829002E-2</v>
      </c>
    </row>
    <row r="13" spans="2:43" x14ac:dyDescent="0.3">
      <c r="B13" s="15" t="s">
        <v>268</v>
      </c>
      <c r="C13" s="19">
        <v>0.10513568512488899</v>
      </c>
      <c r="D13" s="19">
        <v>6.3161147193070699E-2</v>
      </c>
      <c r="E13" s="19">
        <v>0.146099025979609</v>
      </c>
      <c r="F13" s="19"/>
      <c r="G13" s="19">
        <v>0.112040474338425</v>
      </c>
      <c r="H13" s="19">
        <v>0.12081862941030699</v>
      </c>
      <c r="I13" s="19">
        <v>9.5283133612350995E-2</v>
      </c>
      <c r="J13" s="19">
        <v>0.13139428174417001</v>
      </c>
      <c r="K13" s="19">
        <v>0.101402669925613</v>
      </c>
      <c r="L13" s="19">
        <v>7.8471174423741102E-2</v>
      </c>
      <c r="M13" s="19"/>
      <c r="N13" s="19">
        <v>9.4771494532595202E-2</v>
      </c>
      <c r="O13" s="19">
        <v>0.111834269987258</v>
      </c>
      <c r="P13" s="19">
        <v>0.10018473280048</v>
      </c>
      <c r="Q13" s="19">
        <v>0.110054657714729</v>
      </c>
      <c r="R13" s="19"/>
      <c r="S13" s="19">
        <v>5.70566181333362E-2</v>
      </c>
      <c r="T13" s="19">
        <v>0.119763913236997</v>
      </c>
      <c r="U13" s="19">
        <v>0.18153137993794399</v>
      </c>
      <c r="V13" s="19"/>
      <c r="W13" s="19">
        <v>0.11656499897141601</v>
      </c>
      <c r="X13" s="19">
        <v>4.53527215008524E-2</v>
      </c>
      <c r="Y13" s="19">
        <v>9.1036933647484802E-2</v>
      </c>
      <c r="Z13" s="19">
        <v>0.115625543032504</v>
      </c>
      <c r="AA13" s="19">
        <v>8.4582323385104505E-2</v>
      </c>
      <c r="AB13" s="19">
        <v>0.127479374839958</v>
      </c>
      <c r="AC13" s="19">
        <v>0.10380373281295301</v>
      </c>
      <c r="AD13" s="19"/>
      <c r="AE13" s="19">
        <v>0.111030895829463</v>
      </c>
      <c r="AF13" s="19">
        <v>0.100343975340859</v>
      </c>
      <c r="AG13" s="19"/>
      <c r="AH13" s="19">
        <v>0.10542684201568001</v>
      </c>
      <c r="AI13" s="19">
        <v>4.8203892876377497E-2</v>
      </c>
      <c r="AJ13" s="19">
        <v>0.15031927828856101</v>
      </c>
      <c r="AK13" s="19">
        <v>0.29735997006411802</v>
      </c>
      <c r="AL13" s="19"/>
      <c r="AM13" s="19">
        <v>9.7632803281782699E-2</v>
      </c>
      <c r="AN13" s="19">
        <v>5.9557029603441697E-2</v>
      </c>
      <c r="AO13" s="19"/>
      <c r="AP13" s="19">
        <v>5.7284141500475602E-2</v>
      </c>
      <c r="AQ13" s="19">
        <v>8.16390616840421E-2</v>
      </c>
    </row>
    <row r="14" spans="2:43" x14ac:dyDescent="0.3">
      <c r="B14" s="16"/>
    </row>
    <row r="15" spans="2:43" x14ac:dyDescent="0.3">
      <c r="B15" t="s">
        <v>59</v>
      </c>
    </row>
    <row r="16" spans="2:43" x14ac:dyDescent="0.3">
      <c r="B16" t="s">
        <v>60</v>
      </c>
    </row>
    <row r="18" spans="2:2" x14ac:dyDescent="0.3">
      <c r="B18" s="8" t="str">
        <f>HYPERLINK("#'Contents'!A1", "Return to Contents")</f>
        <v>Return to Contents</v>
      </c>
    </row>
  </sheetData>
  <mergeCells count="10">
    <mergeCell ref="AE5:AF5"/>
    <mergeCell ref="AH5:AK5"/>
    <mergeCell ref="AM5:AN5"/>
    <mergeCell ref="AP5:AQ5"/>
    <mergeCell ref="D2:AJ2"/>
    <mergeCell ref="D5:E5"/>
    <mergeCell ref="G5:L5"/>
    <mergeCell ref="N5:Q5"/>
    <mergeCell ref="S5:U5"/>
    <mergeCell ref="W5:AC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158"/>
  <sheetViews>
    <sheetView showGridLines="0" workbookViewId="0">
      <selection activeCell="B56" sqref="B56"/>
    </sheetView>
  </sheetViews>
  <sheetFormatPr defaultColWidth="11.5546875" defaultRowHeight="14.4" x14ac:dyDescent="0.3"/>
  <cols>
    <col min="4" max="4" width="100.6640625" customWidth="1"/>
    <col min="5" max="5" width="20.6640625" customWidth="1"/>
  </cols>
  <sheetData>
    <row r="2" spans="4:6" ht="40.049999999999997" customHeight="1" x14ac:dyDescent="0.3">
      <c r="D2" s="1" t="s">
        <v>10</v>
      </c>
    </row>
    <row r="6" spans="4:6" x14ac:dyDescent="0.3">
      <c r="D6" s="8" t="str">
        <f>HYPERLINK("#'Full Results'!A1", "Full Results")</f>
        <v>Full Results</v>
      </c>
    </row>
    <row r="8" spans="4:6" x14ac:dyDescent="0.3">
      <c r="D8" s="6" t="s">
        <v>11</v>
      </c>
      <c r="E8" s="6" t="s">
        <v>12</v>
      </c>
      <c r="F8" s="6" t="s">
        <v>13</v>
      </c>
    </row>
    <row r="9" spans="4:6" hidden="1" x14ac:dyDescent="0.3">
      <c r="D9" s="8"/>
      <c r="E9" s="7"/>
    </row>
    <row r="10" spans="4:6" hidden="1" x14ac:dyDescent="0.3">
      <c r="D10" s="8"/>
      <c r="E10" s="17"/>
    </row>
    <row r="11" spans="4:6" hidden="1" x14ac:dyDescent="0.3">
      <c r="D11" s="8"/>
      <c r="E11" s="17"/>
    </row>
    <row r="12" spans="4:6" hidden="1" x14ac:dyDescent="0.3">
      <c r="D12" s="8"/>
      <c r="E12" s="17"/>
    </row>
    <row r="13" spans="4:6" hidden="1" x14ac:dyDescent="0.3">
      <c r="D13" s="8"/>
      <c r="E13" s="17"/>
    </row>
    <row r="14" spans="4:6" hidden="1" x14ac:dyDescent="0.3">
      <c r="D14" s="8"/>
      <c r="E14" s="17"/>
    </row>
    <row r="15" spans="4:6" hidden="1" x14ac:dyDescent="0.3">
      <c r="D15" s="8"/>
      <c r="E15" s="17"/>
    </row>
    <row r="16" spans="4:6" hidden="1" x14ac:dyDescent="0.3">
      <c r="D16" s="8"/>
      <c r="E16" s="17"/>
    </row>
    <row r="17" spans="4:5" hidden="1" x14ac:dyDescent="0.3">
      <c r="D17" s="8"/>
      <c r="E17" s="17"/>
    </row>
    <row r="18" spans="4:5" hidden="1" x14ac:dyDescent="0.3">
      <c r="D18" s="8"/>
      <c r="E18" s="17"/>
    </row>
    <row r="19" spans="4:5" hidden="1" x14ac:dyDescent="0.3">
      <c r="D19" s="8"/>
      <c r="E19" s="7"/>
    </row>
    <row r="20" spans="4:5" hidden="1" x14ac:dyDescent="0.3">
      <c r="D20" s="8"/>
      <c r="E20" s="17"/>
    </row>
    <row r="21" spans="4:5" hidden="1" x14ac:dyDescent="0.3">
      <c r="D21" s="8"/>
      <c r="E21" s="17"/>
    </row>
    <row r="22" spans="4:5" hidden="1" x14ac:dyDescent="0.3">
      <c r="D22" s="8"/>
      <c r="E22" s="17"/>
    </row>
    <row r="23" spans="4:5" hidden="1" x14ac:dyDescent="0.3">
      <c r="D23" s="8"/>
      <c r="E23" s="17"/>
    </row>
    <row r="24" spans="4:5" hidden="1" x14ac:dyDescent="0.3">
      <c r="D24" s="8"/>
      <c r="E24" s="17"/>
    </row>
    <row r="25" spans="4:5" hidden="1" x14ac:dyDescent="0.3">
      <c r="D25" s="8"/>
      <c r="E25" s="17"/>
    </row>
    <row r="26" spans="4:5" hidden="1" x14ac:dyDescent="0.3">
      <c r="D26" s="8"/>
      <c r="E26" s="17"/>
    </row>
    <row r="27" spans="4:5" hidden="1" x14ac:dyDescent="0.3">
      <c r="D27" s="8"/>
      <c r="E27" s="17"/>
    </row>
    <row r="28" spans="4:5" hidden="1" x14ac:dyDescent="0.3">
      <c r="D28" s="8"/>
      <c r="E28" s="17"/>
    </row>
    <row r="29" spans="4:5" hidden="1" x14ac:dyDescent="0.3">
      <c r="D29" s="8"/>
      <c r="E29" s="7"/>
    </row>
    <row r="30" spans="4:5" hidden="1" x14ac:dyDescent="0.3">
      <c r="D30" s="8"/>
      <c r="E30" s="17"/>
    </row>
    <row r="31" spans="4:5" hidden="1" x14ac:dyDescent="0.3">
      <c r="D31" s="8"/>
      <c r="E31" s="17"/>
    </row>
    <row r="32" spans="4:5" hidden="1" x14ac:dyDescent="0.3">
      <c r="D32" s="8"/>
      <c r="E32" s="17"/>
    </row>
    <row r="33" spans="4:5" hidden="1" x14ac:dyDescent="0.3">
      <c r="D33" s="8"/>
      <c r="E33" s="17"/>
    </row>
    <row r="34" spans="4:5" hidden="1" x14ac:dyDescent="0.3">
      <c r="D34" s="8"/>
      <c r="E34" s="17"/>
    </row>
    <row r="35" spans="4:5" hidden="1" x14ac:dyDescent="0.3">
      <c r="D35" s="8"/>
      <c r="E35" s="17"/>
    </row>
    <row r="36" spans="4:5" hidden="1" x14ac:dyDescent="0.3">
      <c r="D36" s="8"/>
      <c r="E36" s="17"/>
    </row>
    <row r="37" spans="4:5" hidden="1" x14ac:dyDescent="0.3">
      <c r="D37" s="8"/>
      <c r="E37" s="17"/>
    </row>
    <row r="38" spans="4:5" hidden="1" x14ac:dyDescent="0.3">
      <c r="D38" s="8"/>
      <c r="E38" s="17"/>
    </row>
    <row r="39" spans="4:5" hidden="1" x14ac:dyDescent="0.3">
      <c r="D39" s="8"/>
      <c r="E39" s="17"/>
    </row>
    <row r="40" spans="4:5" hidden="1" x14ac:dyDescent="0.3">
      <c r="D40" s="8"/>
      <c r="E40" s="17"/>
    </row>
    <row r="41" spans="4:5" hidden="1" x14ac:dyDescent="0.3">
      <c r="D41" s="8"/>
      <c r="E41" s="17"/>
    </row>
    <row r="42" spans="4:5" hidden="1" x14ac:dyDescent="0.3">
      <c r="D42" s="8"/>
      <c r="E42" s="17"/>
    </row>
    <row r="43" spans="4:5" hidden="1" x14ac:dyDescent="0.3">
      <c r="D43" s="8"/>
      <c r="E43" s="17"/>
    </row>
    <row r="44" spans="4:5" hidden="1" x14ac:dyDescent="0.3">
      <c r="D44" s="8"/>
      <c r="E44" s="7"/>
    </row>
    <row r="45" spans="4:5" hidden="1" x14ac:dyDescent="0.3">
      <c r="D45" s="8"/>
      <c r="E45" s="17"/>
    </row>
    <row r="46" spans="4:5" hidden="1" x14ac:dyDescent="0.3">
      <c r="D46" s="8"/>
      <c r="E46" s="17"/>
    </row>
    <row r="47" spans="4:5" hidden="1" x14ac:dyDescent="0.3">
      <c r="D47" s="8"/>
      <c r="E47" s="17"/>
    </row>
    <row r="48" spans="4:5" hidden="1" x14ac:dyDescent="0.3">
      <c r="D48" s="8"/>
      <c r="E48" s="17"/>
    </row>
    <row r="49" spans="3:6" hidden="1" x14ac:dyDescent="0.3">
      <c r="D49" s="8"/>
      <c r="E49" s="17"/>
    </row>
    <row r="50" spans="3:6" hidden="1" x14ac:dyDescent="0.3">
      <c r="D50" s="8"/>
      <c r="E50" s="17"/>
    </row>
    <row r="51" spans="3:6" x14ac:dyDescent="0.3">
      <c r="C51">
        <v>1</v>
      </c>
      <c r="D51" s="23" t="str">
        <f>HYPERLINK("#'Table 1'!A1", " Which country do you think it is a top priority for the US to have a good trade relationship with?")</f>
        <v xml:space="preserve"> Which country do you think it is a top priority for the US to have a good trade relationship with?</v>
      </c>
      <c r="E51" s="17" t="str">
        <f>HYPERLINK("#'Full Results'!A358", "358")</f>
        <v>358</v>
      </c>
      <c r="F51" t="s">
        <v>61</v>
      </c>
    </row>
    <row r="52" spans="3:6" x14ac:dyDescent="0.3">
      <c r="C52">
        <v>2</v>
      </c>
      <c r="D52" s="23" t="str">
        <f>HYPERLINK("#'Table 2'!A1", "Which, if any, of the following should be a priority for the US? Select all that apply.")</f>
        <v>Which, if any, of the following should be a priority for the US? Select all that apply.</v>
      </c>
      <c r="E52" s="17" t="str">
        <f>HYPERLINK("#'Full Results'!A557", "557")</f>
        <v>557</v>
      </c>
      <c r="F52" t="s">
        <v>61</v>
      </c>
    </row>
    <row r="53" spans="3:6" x14ac:dyDescent="0.3">
      <c r="C53">
        <v>3</v>
      </c>
      <c r="D53" s="23" t="str">
        <f>HYPERLINK("#'Table 3'!A1", " Which of the following comes closest to your view?")</f>
        <v xml:space="preserve"> Which of the following comes closest to your view?</v>
      </c>
      <c r="E53" s="17" t="str">
        <f>HYPERLINK("#'Full Results'!A567", "567")</f>
        <v>567</v>
      </c>
      <c r="F53" t="s">
        <v>61</v>
      </c>
    </row>
    <row r="54" spans="3:6" x14ac:dyDescent="0.3">
      <c r="C54">
        <v>4</v>
      </c>
      <c r="D54" s="23" t="str">
        <f>HYPERLINK("#'Table 4'!A1", " Which of the following comes closest to your view?")</f>
        <v xml:space="preserve"> Which of the following comes closest to your view?</v>
      </c>
      <c r="E54" s="17" t="str">
        <f>HYPERLINK("#'Full Results'!A573", "573")</f>
        <v>573</v>
      </c>
      <c r="F54" t="s">
        <v>61</v>
      </c>
    </row>
    <row r="55" spans="3:6" x14ac:dyDescent="0.3">
      <c r="C55">
        <v>5</v>
      </c>
      <c r="D55" s="23" t="str">
        <f>HYPERLINK("#'Table 5'!A1", " Which of the following comes closest to your view?")</f>
        <v xml:space="preserve"> Which of the following comes closest to your view?</v>
      </c>
      <c r="E55" s="17" t="str">
        <f>HYPERLINK("#'Full Results'!A579", "579")</f>
        <v>579</v>
      </c>
      <c r="F55" t="s">
        <v>61</v>
      </c>
    </row>
    <row r="56" spans="3:6" x14ac:dyDescent="0.3">
      <c r="C56">
        <v>5</v>
      </c>
      <c r="D56" s="23" t="str">
        <f>HYPERLINK("#'Table 6'!A1", " Do you support or oppose the approach Trump has taken towards China since being President?")</f>
        <v xml:space="preserve"> Do you support or oppose the approach Trump has taken towards China since being President?</v>
      </c>
      <c r="E56" s="17" t="str">
        <f>HYPERLINK("#'Full Results'!A586", "586")</f>
        <v>586</v>
      </c>
      <c r="F56" t="s">
        <v>61</v>
      </c>
    </row>
    <row r="57" spans="3:6" x14ac:dyDescent="0.3">
      <c r="C57">
        <v>6</v>
      </c>
      <c r="D57" s="23" t="str">
        <f>HYPERLINK("#'Table 7'!A1", " Which of the following comes closest to your view?")</f>
        <v xml:space="preserve"> Which of the following comes closest to your view?</v>
      </c>
      <c r="E57" s="17" t="str">
        <f>HYPERLINK("#'Full Results'!A598", "598")</f>
        <v>598</v>
      </c>
      <c r="F57" t="s">
        <v>61</v>
      </c>
    </row>
    <row r="58" spans="3:6" x14ac:dyDescent="0.3">
      <c r="C58">
        <v>7</v>
      </c>
      <c r="D58" s="23" t="str">
        <f>HYPERLINK("#'Table 8'!A1", " Which of the following comes closest to your view?")</f>
        <v xml:space="preserve"> Which of the following comes closest to your view?</v>
      </c>
      <c r="E58" s="17" t="str">
        <f>HYPERLINK("#'Full Results'!A605", "605")</f>
        <v>605</v>
      </c>
      <c r="F58" t="s">
        <v>61</v>
      </c>
    </row>
    <row r="59" spans="3:6" x14ac:dyDescent="0.3">
      <c r="C59">
        <v>8</v>
      </c>
      <c r="D59" s="23" t="str">
        <f>HYPERLINK("#'Table 9'!A1", " Which of the following comes closest to your view?")</f>
        <v xml:space="preserve"> Which of the following comes closest to your view?</v>
      </c>
      <c r="E59" s="17" t="str">
        <f>HYPERLINK("#'Full Results'!A611", "611")</f>
        <v>611</v>
      </c>
      <c r="F59" t="s">
        <v>61</v>
      </c>
    </row>
    <row r="60" spans="3:6" x14ac:dyDescent="0.3">
      <c r="C60">
        <v>9</v>
      </c>
      <c r="D60" s="23" t="str">
        <f>HYPERLINK("#'Table 10'!A1", " Which of the following comes closest to your view?")</f>
        <v xml:space="preserve"> Which of the following comes closest to your view?</v>
      </c>
      <c r="E60" s="17" t="str">
        <f>HYPERLINK("#'Full Results'!A618", "618")</f>
        <v>618</v>
      </c>
      <c r="F60" t="s">
        <v>61</v>
      </c>
    </row>
    <row r="61" spans="3:6" x14ac:dyDescent="0.3">
      <c r="C61">
        <v>10</v>
      </c>
      <c r="D61" s="23" t="str">
        <f>HYPERLINK("#'Table 11'!A1", " Thinking about the impact Donald Trump has had on the reputation of the US, which of the following comes closest to your view?")</f>
        <v xml:space="preserve"> Thinking about the impact Donald Trump has had on the reputation of the US, which of the following comes closest to your view?</v>
      </c>
      <c r="E61" s="17" t="str">
        <f>HYPERLINK("#'Full Results'!A625", "625")</f>
        <v>625</v>
      </c>
      <c r="F61" t="s">
        <v>61</v>
      </c>
    </row>
    <row r="62" spans="3:6" x14ac:dyDescent="0.3">
      <c r="D62" s="8"/>
      <c r="E62" s="17"/>
    </row>
    <row r="63" spans="3:6" x14ac:dyDescent="0.3">
      <c r="D63" s="8"/>
      <c r="E63" s="17"/>
    </row>
    <row r="64" spans="3:6" x14ac:dyDescent="0.3">
      <c r="D64" s="8"/>
      <c r="E64" s="7"/>
    </row>
    <row r="65" spans="4:5" x14ac:dyDescent="0.3">
      <c r="D65" s="8"/>
      <c r="E65" s="17"/>
    </row>
    <row r="66" spans="4:5" x14ac:dyDescent="0.3">
      <c r="D66" s="8"/>
      <c r="E66" s="17"/>
    </row>
    <row r="67" spans="4:5" x14ac:dyDescent="0.3">
      <c r="D67" s="8"/>
      <c r="E67" s="17"/>
    </row>
    <row r="68" spans="4:5" x14ac:dyDescent="0.3">
      <c r="D68" s="8"/>
      <c r="E68" s="17"/>
    </row>
    <row r="69" spans="4:5" x14ac:dyDescent="0.3">
      <c r="D69" s="8"/>
      <c r="E69" s="17"/>
    </row>
    <row r="70" spans="4:5" x14ac:dyDescent="0.3">
      <c r="D70" s="8"/>
      <c r="E70" s="17"/>
    </row>
    <row r="71" spans="4:5" x14ac:dyDescent="0.3">
      <c r="D71" s="8"/>
      <c r="E71" s="17"/>
    </row>
    <row r="72" spans="4:5" x14ac:dyDescent="0.3">
      <c r="D72" s="8"/>
      <c r="E72" s="17"/>
    </row>
    <row r="73" spans="4:5" x14ac:dyDescent="0.3">
      <c r="D73" s="8"/>
      <c r="E73" s="17"/>
    </row>
    <row r="74" spans="4:5" x14ac:dyDescent="0.3">
      <c r="D74" s="8"/>
      <c r="E74" s="17"/>
    </row>
    <row r="75" spans="4:5" x14ac:dyDescent="0.3">
      <c r="D75" s="8"/>
      <c r="E75" s="17"/>
    </row>
    <row r="76" spans="4:5" x14ac:dyDescent="0.3">
      <c r="D76" s="8"/>
      <c r="E76" s="17"/>
    </row>
    <row r="77" spans="4:5" x14ac:dyDescent="0.3">
      <c r="D77" s="8"/>
      <c r="E77" s="17"/>
    </row>
    <row r="78" spans="4:5" x14ac:dyDescent="0.3">
      <c r="D78" s="8"/>
      <c r="E78" s="17"/>
    </row>
    <row r="79" spans="4:5" x14ac:dyDescent="0.3">
      <c r="D79" s="8"/>
      <c r="E79" s="17"/>
    </row>
    <row r="80" spans="4:5" x14ac:dyDescent="0.3">
      <c r="D80" s="8"/>
      <c r="E80" s="17"/>
    </row>
    <row r="81" spans="4:5" x14ac:dyDescent="0.3">
      <c r="D81" s="8"/>
      <c r="E81" s="17"/>
    </row>
    <row r="82" spans="4:5" x14ac:dyDescent="0.3">
      <c r="D82" s="8"/>
      <c r="E82" s="17"/>
    </row>
    <row r="83" spans="4:5" x14ac:dyDescent="0.3">
      <c r="D83" s="8"/>
      <c r="E83" s="17"/>
    </row>
    <row r="84" spans="4:5" x14ac:dyDescent="0.3">
      <c r="D84" s="8"/>
      <c r="E84" s="17"/>
    </row>
    <row r="85" spans="4:5" x14ac:dyDescent="0.3">
      <c r="D85" s="8"/>
      <c r="E85" s="17"/>
    </row>
    <row r="86" spans="4:5" x14ac:dyDescent="0.3">
      <c r="D86" s="8"/>
      <c r="E86" s="7"/>
    </row>
    <row r="87" spans="4:5" x14ac:dyDescent="0.3">
      <c r="D87" s="8"/>
      <c r="E87" s="17"/>
    </row>
    <row r="88" spans="4:5" x14ac:dyDescent="0.3">
      <c r="D88" s="8"/>
      <c r="E88" s="17"/>
    </row>
    <row r="89" spans="4:5" x14ac:dyDescent="0.3">
      <c r="D89" s="8"/>
      <c r="E89" s="17"/>
    </row>
    <row r="90" spans="4:5" x14ac:dyDescent="0.3">
      <c r="D90" s="8"/>
      <c r="E90" s="17"/>
    </row>
    <row r="91" spans="4:5" x14ac:dyDescent="0.3">
      <c r="D91" s="8"/>
      <c r="E91" s="17"/>
    </row>
    <row r="92" spans="4:5" x14ac:dyDescent="0.3">
      <c r="D92" s="8"/>
      <c r="E92" s="17"/>
    </row>
    <row r="93" spans="4:5" x14ac:dyDescent="0.3">
      <c r="D93" s="8"/>
      <c r="E93" s="17"/>
    </row>
    <row r="94" spans="4:5" x14ac:dyDescent="0.3">
      <c r="D94" s="8"/>
      <c r="E94" s="7"/>
    </row>
    <row r="95" spans="4:5" x14ac:dyDescent="0.3">
      <c r="D95" s="8"/>
      <c r="E95" s="17"/>
    </row>
    <row r="96" spans="4:5" x14ac:dyDescent="0.3">
      <c r="D96" s="8"/>
      <c r="E96" s="17"/>
    </row>
    <row r="97" spans="4:5" x14ac:dyDescent="0.3">
      <c r="D97" s="8"/>
      <c r="E97" s="7"/>
    </row>
    <row r="98" spans="4:5" x14ac:dyDescent="0.3">
      <c r="D98" s="8"/>
      <c r="E98" s="17"/>
    </row>
    <row r="99" spans="4:5" x14ac:dyDescent="0.3">
      <c r="D99" s="8"/>
      <c r="E99" s="17"/>
    </row>
    <row r="100" spans="4:5" x14ac:dyDescent="0.3">
      <c r="D100" s="8"/>
      <c r="E100" s="7"/>
    </row>
    <row r="101" spans="4:5" x14ac:dyDescent="0.3">
      <c r="D101" s="8"/>
      <c r="E101" s="17"/>
    </row>
    <row r="102" spans="4:5" x14ac:dyDescent="0.3">
      <c r="D102" s="8"/>
      <c r="E102" s="17"/>
    </row>
    <row r="103" spans="4:5" x14ac:dyDescent="0.3">
      <c r="D103" s="8"/>
      <c r="E103" s="17"/>
    </row>
    <row r="104" spans="4:5" x14ac:dyDescent="0.3">
      <c r="D104" s="8"/>
      <c r="E104" s="17"/>
    </row>
    <row r="105" spans="4:5" x14ac:dyDescent="0.3">
      <c r="D105" s="8"/>
      <c r="E105" s="17"/>
    </row>
    <row r="106" spans="4:5" x14ac:dyDescent="0.3">
      <c r="D106" s="8"/>
      <c r="E106" s="7"/>
    </row>
    <row r="107" spans="4:5" x14ac:dyDescent="0.3">
      <c r="D107" s="8"/>
      <c r="E107" s="17"/>
    </row>
    <row r="108" spans="4:5" x14ac:dyDescent="0.3">
      <c r="D108" s="8"/>
      <c r="E108" s="17"/>
    </row>
    <row r="109" spans="4:5" x14ac:dyDescent="0.3">
      <c r="D109" s="8"/>
      <c r="E109" s="17"/>
    </row>
    <row r="110" spans="4:5" x14ac:dyDescent="0.3">
      <c r="D110" s="8"/>
      <c r="E110" s="17"/>
    </row>
    <row r="111" spans="4:5" x14ac:dyDescent="0.3">
      <c r="D111" s="8"/>
      <c r="E111" s="17"/>
    </row>
    <row r="112" spans="4:5" x14ac:dyDescent="0.3">
      <c r="D112" s="8"/>
      <c r="E112" s="17"/>
    </row>
    <row r="113" spans="4:5" x14ac:dyDescent="0.3">
      <c r="D113" s="8"/>
      <c r="E113" s="7"/>
    </row>
    <row r="114" spans="4:5" x14ac:dyDescent="0.3">
      <c r="D114" s="8"/>
      <c r="E114" s="17"/>
    </row>
    <row r="115" spans="4:5" x14ac:dyDescent="0.3">
      <c r="D115" s="8"/>
      <c r="E115" s="17"/>
    </row>
    <row r="116" spans="4:5" x14ac:dyDescent="0.3">
      <c r="D116" s="8"/>
      <c r="E116" s="17"/>
    </row>
    <row r="117" spans="4:5" x14ac:dyDescent="0.3">
      <c r="D117" s="8"/>
      <c r="E117" s="17"/>
    </row>
    <row r="118" spans="4:5" x14ac:dyDescent="0.3">
      <c r="D118" s="8"/>
      <c r="E118" s="17"/>
    </row>
    <row r="119" spans="4:5" x14ac:dyDescent="0.3">
      <c r="D119" s="8"/>
      <c r="E119" s="17"/>
    </row>
    <row r="120" spans="4:5" x14ac:dyDescent="0.3">
      <c r="D120" s="8"/>
      <c r="E120" s="17"/>
    </row>
    <row r="121" spans="4:5" x14ac:dyDescent="0.3">
      <c r="D121" s="8"/>
      <c r="E121" s="17"/>
    </row>
    <row r="122" spans="4:5" x14ac:dyDescent="0.3">
      <c r="D122" s="8"/>
      <c r="E122" s="7"/>
    </row>
    <row r="123" spans="4:5" x14ac:dyDescent="0.3">
      <c r="D123" s="8"/>
      <c r="E123" s="17"/>
    </row>
    <row r="124" spans="4:5" x14ac:dyDescent="0.3">
      <c r="D124" s="8"/>
      <c r="E124" s="17"/>
    </row>
    <row r="125" spans="4:5" x14ac:dyDescent="0.3">
      <c r="D125" s="8"/>
      <c r="E125" s="17"/>
    </row>
    <row r="126" spans="4:5" x14ac:dyDescent="0.3">
      <c r="D126" s="8"/>
      <c r="E126" s="7"/>
    </row>
    <row r="127" spans="4:5" x14ac:dyDescent="0.3">
      <c r="D127" s="8"/>
      <c r="E127" s="17"/>
    </row>
    <row r="128" spans="4:5" x14ac:dyDescent="0.3">
      <c r="D128" s="8"/>
      <c r="E128" s="17"/>
    </row>
    <row r="129" spans="4:5" x14ac:dyDescent="0.3">
      <c r="D129" s="8"/>
      <c r="E129" s="17"/>
    </row>
    <row r="130" spans="4:5" x14ac:dyDescent="0.3">
      <c r="D130" s="8"/>
      <c r="E130" s="7"/>
    </row>
    <row r="131" spans="4:5" x14ac:dyDescent="0.3">
      <c r="D131" s="8"/>
      <c r="E131" s="17"/>
    </row>
    <row r="132" spans="4:5" x14ac:dyDescent="0.3">
      <c r="D132" s="8"/>
      <c r="E132" s="17"/>
    </row>
    <row r="133" spans="4:5" x14ac:dyDescent="0.3">
      <c r="D133" s="8"/>
      <c r="E133" s="17"/>
    </row>
    <row r="134" spans="4:5" x14ac:dyDescent="0.3">
      <c r="D134" s="8"/>
      <c r="E134" s="17"/>
    </row>
    <row r="135" spans="4:5" x14ac:dyDescent="0.3">
      <c r="D135" s="8"/>
      <c r="E135" s="7"/>
    </row>
    <row r="136" spans="4:5" x14ac:dyDescent="0.3">
      <c r="D136" s="8"/>
      <c r="E136" s="17"/>
    </row>
    <row r="137" spans="4:5" x14ac:dyDescent="0.3">
      <c r="D137" s="8"/>
      <c r="E137" s="17"/>
    </row>
    <row r="138" spans="4:5" x14ac:dyDescent="0.3">
      <c r="D138" s="8"/>
      <c r="E138" s="17"/>
    </row>
    <row r="139" spans="4:5" x14ac:dyDescent="0.3">
      <c r="D139" s="8"/>
      <c r="E139" s="7"/>
    </row>
    <row r="140" spans="4:5" x14ac:dyDescent="0.3">
      <c r="D140" s="8"/>
      <c r="E140" s="17"/>
    </row>
    <row r="141" spans="4:5" x14ac:dyDescent="0.3">
      <c r="D141" s="8"/>
      <c r="E141" s="17"/>
    </row>
    <row r="142" spans="4:5" x14ac:dyDescent="0.3">
      <c r="D142" s="8"/>
      <c r="E142" s="17"/>
    </row>
    <row r="143" spans="4:5" x14ac:dyDescent="0.3">
      <c r="D143" s="8"/>
      <c r="E143" s="17"/>
    </row>
    <row r="144" spans="4:5" x14ac:dyDescent="0.3">
      <c r="D144" s="8"/>
      <c r="E144" s="17"/>
    </row>
    <row r="145" spans="4:5" x14ac:dyDescent="0.3">
      <c r="D145" s="8"/>
      <c r="E145" s="17"/>
    </row>
    <row r="146" spans="4:5" x14ac:dyDescent="0.3">
      <c r="D146" s="8"/>
      <c r="E146" s="17"/>
    </row>
    <row r="147" spans="4:5" x14ac:dyDescent="0.3">
      <c r="D147" s="8"/>
      <c r="E147" s="7"/>
    </row>
    <row r="148" spans="4:5" x14ac:dyDescent="0.3">
      <c r="D148" s="8"/>
      <c r="E148" s="17"/>
    </row>
    <row r="149" spans="4:5" x14ac:dyDescent="0.3">
      <c r="D149" s="8"/>
      <c r="E149" s="17"/>
    </row>
    <row r="150" spans="4:5" x14ac:dyDescent="0.3">
      <c r="D150" s="8"/>
      <c r="E150" s="17"/>
    </row>
    <row r="151" spans="4:5" x14ac:dyDescent="0.3">
      <c r="D151" s="8"/>
      <c r="E151" s="17"/>
    </row>
    <row r="152" spans="4:5" x14ac:dyDescent="0.3">
      <c r="D152" s="8"/>
      <c r="E152" s="17"/>
    </row>
    <row r="153" spans="4:5" x14ac:dyDescent="0.3">
      <c r="D153" s="8"/>
      <c r="E153" s="7"/>
    </row>
    <row r="154" spans="4:5" x14ac:dyDescent="0.3">
      <c r="D154" s="8"/>
      <c r="E154" s="17"/>
    </row>
    <row r="155" spans="4:5" x14ac:dyDescent="0.3">
      <c r="D155" s="8"/>
      <c r="E155" s="17"/>
    </row>
    <row r="156" spans="4:5" x14ac:dyDescent="0.3">
      <c r="D156" s="8"/>
      <c r="E156" s="17"/>
    </row>
    <row r="157" spans="4:5" x14ac:dyDescent="0.3">
      <c r="D157" s="8"/>
      <c r="E157" s="17"/>
    </row>
    <row r="158" spans="4:5" x14ac:dyDescent="0.3">
      <c r="D158" s="8"/>
      <c r="E158" s="17"/>
    </row>
  </sheetData>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Q1390"/>
  <sheetViews>
    <sheetView showGridLines="0" workbookViewId="0">
      <pane xSplit="2" ySplit="8" topLeftCell="C9" activePane="bottomRight" state="frozen"/>
      <selection pane="topRight"/>
      <selection pane="bottomLeft"/>
      <selection pane="bottomRight"/>
    </sheetView>
  </sheetViews>
  <sheetFormatPr defaultColWidth="11.5546875" defaultRowHeight="14.4" x14ac:dyDescent="0.3"/>
  <cols>
    <col min="2" max="2" width="20.6640625" customWidth="1"/>
    <col min="3" max="5" width="10.6640625" customWidth="1"/>
    <col min="6" max="6" width="2.21875" customWidth="1"/>
    <col min="7" max="12" width="10.6640625" customWidth="1"/>
    <col min="13" max="13" width="2.21875" customWidth="1"/>
    <col min="14" max="17" width="10.6640625" customWidth="1"/>
    <col min="18" max="18" width="2.21875" customWidth="1"/>
    <col min="19" max="21" width="10.6640625" customWidth="1"/>
    <col min="22" max="22" width="2.21875" customWidth="1"/>
    <col min="23" max="29" width="10.6640625" customWidth="1"/>
    <col min="30" max="30" width="2.21875" customWidth="1"/>
    <col min="31" max="32" width="10.6640625" customWidth="1"/>
    <col min="33" max="33" width="2.21875" customWidth="1"/>
    <col min="34" max="37" width="10.6640625" customWidth="1"/>
    <col min="38" max="38" width="2.21875" customWidth="1"/>
    <col min="39" max="40" width="10.6640625" customWidth="1"/>
    <col min="41" max="41" width="2.21875" customWidth="1"/>
    <col min="42" max="43" width="10.6640625" customWidth="1"/>
    <col min="44" max="44" width="2.21875" customWidth="1"/>
  </cols>
  <sheetData>
    <row r="2" spans="2:43" ht="40.049999999999997" customHeight="1" x14ac:dyDescent="0.3">
      <c r="D2" s="24" t="s">
        <v>300</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5" spans="2:43" ht="30" customHeight="1" x14ac:dyDescent="0.3">
      <c r="B5" s="13"/>
      <c r="C5" s="13"/>
      <c r="D5" s="27" t="s">
        <v>50</v>
      </c>
      <c r="E5" s="27"/>
      <c r="F5" s="13"/>
      <c r="G5" s="27" t="s">
        <v>51</v>
      </c>
      <c r="H5" s="27"/>
      <c r="I5" s="27"/>
      <c r="J5" s="27"/>
      <c r="K5" s="27"/>
      <c r="L5" s="27"/>
      <c r="M5" s="13"/>
      <c r="N5" s="27" t="s">
        <v>52</v>
      </c>
      <c r="O5" s="27"/>
      <c r="P5" s="27"/>
      <c r="Q5" s="27"/>
      <c r="R5" s="13"/>
      <c r="S5" s="27" t="s">
        <v>53</v>
      </c>
      <c r="T5" s="27"/>
      <c r="U5" s="27"/>
      <c r="V5" s="13"/>
      <c r="W5" s="27" t="s">
        <v>54</v>
      </c>
      <c r="X5" s="27"/>
      <c r="Y5" s="27"/>
      <c r="Z5" s="27"/>
      <c r="AA5" s="27"/>
      <c r="AB5" s="27"/>
      <c r="AC5" s="27"/>
      <c r="AD5" s="13"/>
      <c r="AE5" s="27" t="s">
        <v>55</v>
      </c>
      <c r="AF5" s="27"/>
      <c r="AG5" s="13"/>
      <c r="AH5" s="27" t="s">
        <v>56</v>
      </c>
      <c r="AI5" s="27"/>
      <c r="AJ5" s="27"/>
      <c r="AK5" s="27"/>
      <c r="AL5" s="13"/>
      <c r="AM5" s="27" t="s">
        <v>57</v>
      </c>
      <c r="AN5" s="27"/>
      <c r="AO5" s="13"/>
      <c r="AP5" s="27" t="s">
        <v>58</v>
      </c>
      <c r="AQ5" s="27"/>
    </row>
    <row r="6" spans="2:43" ht="100.8"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W6" s="12" t="s">
        <v>33</v>
      </c>
      <c r="X6" s="12" t="s">
        <v>34</v>
      </c>
      <c r="Y6" s="12" t="s">
        <v>35</v>
      </c>
      <c r="Z6" s="12" t="s">
        <v>36</v>
      </c>
      <c r="AA6" s="12" t="s">
        <v>37</v>
      </c>
      <c r="AB6" s="12" t="s">
        <v>38</v>
      </c>
      <c r="AC6" s="12" t="s">
        <v>39</v>
      </c>
      <c r="AE6" s="12" t="s">
        <v>40</v>
      </c>
      <c r="AF6" s="12" t="s">
        <v>41</v>
      </c>
      <c r="AH6" s="12" t="s">
        <v>42</v>
      </c>
      <c r="AI6" s="12" t="s">
        <v>43</v>
      </c>
      <c r="AJ6" s="12" t="s">
        <v>44</v>
      </c>
      <c r="AK6" s="12" t="s">
        <v>45</v>
      </c>
      <c r="AM6" s="12" t="s">
        <v>46</v>
      </c>
      <c r="AN6" s="12" t="s">
        <v>47</v>
      </c>
      <c r="AP6" s="12" t="s">
        <v>48</v>
      </c>
      <c r="AQ6" s="12" t="s">
        <v>49</v>
      </c>
    </row>
    <row r="7" spans="2:43" ht="19.95" customHeight="1" x14ac:dyDescent="0.3">
      <c r="B7" s="10" t="s">
        <v>18</v>
      </c>
      <c r="C7" s="10">
        <v>2276</v>
      </c>
      <c r="D7" s="10">
        <v>1061</v>
      </c>
      <c r="E7" s="10">
        <v>1203</v>
      </c>
      <c r="F7" s="10"/>
      <c r="G7" s="10">
        <v>262</v>
      </c>
      <c r="H7" s="10">
        <v>308</v>
      </c>
      <c r="I7" s="10">
        <v>363</v>
      </c>
      <c r="J7" s="10">
        <v>311</v>
      </c>
      <c r="K7" s="10">
        <v>363</v>
      </c>
      <c r="L7" s="10">
        <v>669</v>
      </c>
      <c r="M7" s="10"/>
      <c r="N7" s="10">
        <v>401</v>
      </c>
      <c r="O7" s="10">
        <v>947</v>
      </c>
      <c r="P7" s="10">
        <v>482</v>
      </c>
      <c r="Q7" s="10">
        <v>446</v>
      </c>
      <c r="R7" s="10"/>
      <c r="S7" s="10">
        <v>1306</v>
      </c>
      <c r="T7" s="10">
        <v>827</v>
      </c>
      <c r="U7" s="10">
        <v>133</v>
      </c>
      <c r="V7" s="10"/>
      <c r="W7" s="10">
        <v>303</v>
      </c>
      <c r="X7" s="10">
        <v>61</v>
      </c>
      <c r="Y7" s="10">
        <v>67</v>
      </c>
      <c r="Z7" s="10">
        <v>29</v>
      </c>
      <c r="AA7" s="10">
        <v>18</v>
      </c>
      <c r="AB7" s="10">
        <v>28</v>
      </c>
      <c r="AC7" s="10">
        <v>1660</v>
      </c>
      <c r="AD7" s="10"/>
      <c r="AE7" s="10">
        <v>438</v>
      </c>
      <c r="AF7" s="10">
        <v>1804</v>
      </c>
      <c r="AG7" s="10"/>
      <c r="AH7" s="10">
        <v>732</v>
      </c>
      <c r="AI7" s="10">
        <v>781</v>
      </c>
      <c r="AJ7" s="10">
        <v>632</v>
      </c>
      <c r="AK7" s="10">
        <v>131</v>
      </c>
      <c r="AL7" s="10"/>
      <c r="AM7" s="10">
        <v>908</v>
      </c>
      <c r="AN7" s="10">
        <v>927</v>
      </c>
      <c r="AO7" s="10"/>
      <c r="AP7" s="10">
        <v>935</v>
      </c>
      <c r="AQ7" s="10">
        <v>802</v>
      </c>
    </row>
    <row r="8" spans="2:43" ht="19.95" customHeight="1" x14ac:dyDescent="0.3">
      <c r="B8" s="11" t="s">
        <v>19</v>
      </c>
      <c r="C8" s="11">
        <v>2276</v>
      </c>
      <c r="D8" s="11">
        <v>1103</v>
      </c>
      <c r="E8" s="11">
        <v>1161</v>
      </c>
      <c r="F8" s="11"/>
      <c r="G8" s="11">
        <v>274</v>
      </c>
      <c r="H8" s="11">
        <v>408</v>
      </c>
      <c r="I8" s="11">
        <v>373</v>
      </c>
      <c r="J8" s="11">
        <v>365</v>
      </c>
      <c r="K8" s="11">
        <v>377</v>
      </c>
      <c r="L8" s="11">
        <v>480</v>
      </c>
      <c r="M8" s="11"/>
      <c r="N8" s="11">
        <v>535</v>
      </c>
      <c r="O8" s="11">
        <v>888</v>
      </c>
      <c r="P8" s="11">
        <v>466</v>
      </c>
      <c r="Q8" s="11">
        <v>387</v>
      </c>
      <c r="R8" s="11"/>
      <c r="S8" s="11">
        <v>755</v>
      </c>
      <c r="T8" s="11">
        <v>1271</v>
      </c>
      <c r="U8" s="11">
        <v>240</v>
      </c>
      <c r="V8" s="11"/>
      <c r="W8" s="11">
        <v>277</v>
      </c>
      <c r="X8" s="11">
        <v>95</v>
      </c>
      <c r="Y8" s="11">
        <v>228</v>
      </c>
      <c r="Z8" s="11">
        <v>27</v>
      </c>
      <c r="AA8" s="11">
        <v>47</v>
      </c>
      <c r="AB8" s="11">
        <v>39</v>
      </c>
      <c r="AC8" s="11">
        <v>1375</v>
      </c>
      <c r="AD8" s="11"/>
      <c r="AE8" s="11">
        <v>419</v>
      </c>
      <c r="AF8" s="11">
        <v>1823</v>
      </c>
      <c r="AG8" s="11"/>
      <c r="AH8" s="11">
        <v>704</v>
      </c>
      <c r="AI8" s="11">
        <v>843</v>
      </c>
      <c r="AJ8" s="11">
        <v>628</v>
      </c>
      <c r="AK8" s="11">
        <v>101</v>
      </c>
      <c r="AL8" s="11"/>
      <c r="AM8" s="11">
        <v>829</v>
      </c>
      <c r="AN8" s="11">
        <v>915</v>
      </c>
      <c r="AO8" s="11"/>
      <c r="AP8" s="11">
        <v>937</v>
      </c>
      <c r="AQ8" s="11">
        <v>738</v>
      </c>
    </row>
    <row r="10" spans="2:43" hidden="1" x14ac:dyDescent="0.3"/>
    <row r="11" spans="2:43" hidden="1" x14ac:dyDescent="0.3">
      <c r="B11" s="6"/>
    </row>
    <row r="12" spans="2:43" hidden="1" x14ac:dyDescent="0.3">
      <c r="B12" s="22"/>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row>
    <row r="13" spans="2:43" hidden="1" x14ac:dyDescent="0.3">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row>
    <row r="14" spans="2:43" hidden="1" x14ac:dyDescent="0.3">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row>
    <row r="15" spans="2:43" hidden="1" x14ac:dyDescent="0.3">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row>
    <row r="16" spans="2:43" hidden="1" x14ac:dyDescent="0.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row>
    <row r="17" spans="2:43" hidden="1" x14ac:dyDescent="0.3">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row>
    <row r="18" spans="2:43" hidden="1" x14ac:dyDescent="0.3">
      <c r="B18" s="6"/>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row>
    <row r="19" spans="2:43" hidden="1" x14ac:dyDescent="0.3">
      <c r="B19" s="22"/>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row>
    <row r="20" spans="2:43" hidden="1" x14ac:dyDescent="0.3">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row>
    <row r="21" spans="2:43" hidden="1" x14ac:dyDescent="0.3">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row>
    <row r="22" spans="2:43" hidden="1" x14ac:dyDescent="0.3">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row>
    <row r="23" spans="2:43" hidden="1" x14ac:dyDescent="0.3">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row>
    <row r="24" spans="2:43" hidden="1" x14ac:dyDescent="0.3">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row>
    <row r="25" spans="2:43" hidden="1" x14ac:dyDescent="0.3">
      <c r="B25" s="6"/>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row>
    <row r="26" spans="2:43" hidden="1" x14ac:dyDescent="0.3">
      <c r="B26" s="22"/>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row>
    <row r="27" spans="2:43" hidden="1" x14ac:dyDescent="0.3">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row>
    <row r="28" spans="2:43" hidden="1" x14ac:dyDescent="0.3">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row>
    <row r="29" spans="2:43" hidden="1" x14ac:dyDescent="0.3">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row>
    <row r="30" spans="2:43" hidden="1" x14ac:dyDescent="0.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row>
    <row r="31" spans="2:43" hidden="1" x14ac:dyDescent="0.3">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row>
    <row r="32" spans="2:43" hidden="1" x14ac:dyDescent="0.3">
      <c r="B32" s="6"/>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row>
    <row r="33" spans="2:43" hidden="1" x14ac:dyDescent="0.3">
      <c r="B33" s="22"/>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row>
    <row r="34" spans="2:43" hidden="1" x14ac:dyDescent="0.3">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row>
    <row r="35" spans="2:43" hidden="1" x14ac:dyDescent="0.3">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row>
    <row r="36" spans="2:43" hidden="1" x14ac:dyDescent="0.3">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row>
    <row r="37" spans="2:43" hidden="1" x14ac:dyDescent="0.3">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row>
    <row r="38" spans="2:43" hidden="1" x14ac:dyDescent="0.3">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row>
    <row r="39" spans="2:43" hidden="1" x14ac:dyDescent="0.3">
      <c r="B39" s="6"/>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row>
    <row r="40" spans="2:43" hidden="1" x14ac:dyDescent="0.3">
      <c r="B40" s="22"/>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row>
    <row r="41" spans="2:43" hidden="1" x14ac:dyDescent="0.3">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row>
    <row r="42" spans="2:43" hidden="1" x14ac:dyDescent="0.3">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row>
    <row r="43" spans="2:43" hidden="1" x14ac:dyDescent="0.3">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row>
    <row r="44" spans="2:43" hidden="1" x14ac:dyDescent="0.3">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row>
    <row r="45" spans="2:43" hidden="1" x14ac:dyDescent="0.3">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row>
    <row r="46" spans="2:43" hidden="1" x14ac:dyDescent="0.3">
      <c r="B46" s="6"/>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row>
    <row r="47" spans="2:43" hidden="1" x14ac:dyDescent="0.3">
      <c r="B47" s="22"/>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row>
    <row r="48" spans="2:43" hidden="1" x14ac:dyDescent="0.3">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row>
    <row r="49" spans="2:43" hidden="1" x14ac:dyDescent="0.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row>
    <row r="50" spans="2:43" hidden="1" x14ac:dyDescent="0.3">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row>
    <row r="51" spans="2:43" hidden="1" x14ac:dyDescent="0.3">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row>
    <row r="52" spans="2:43" hidden="1" x14ac:dyDescent="0.3">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row>
    <row r="53" spans="2:43" hidden="1" x14ac:dyDescent="0.3">
      <c r="B53" s="6"/>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row>
    <row r="54" spans="2:43" hidden="1" x14ac:dyDescent="0.3">
      <c r="B54" s="22"/>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row>
    <row r="55" spans="2:43" hidden="1" x14ac:dyDescent="0.3">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row>
    <row r="56" spans="2:43" hidden="1" x14ac:dyDescent="0.3">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row>
    <row r="57" spans="2:43" hidden="1" x14ac:dyDescent="0.3">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row>
    <row r="58" spans="2:43" hidden="1" x14ac:dyDescent="0.3">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row>
    <row r="59" spans="2:43" hidden="1" x14ac:dyDescent="0.3">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row>
    <row r="60" spans="2:43" hidden="1" x14ac:dyDescent="0.3">
      <c r="B60" s="6"/>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row>
    <row r="61" spans="2:43" hidden="1" x14ac:dyDescent="0.3">
      <c r="B61" s="22"/>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row>
    <row r="62" spans="2:43" hidden="1" x14ac:dyDescent="0.3">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row>
    <row r="63" spans="2:43" hidden="1" x14ac:dyDescent="0.3">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row>
    <row r="64" spans="2:43" hidden="1" x14ac:dyDescent="0.3">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row>
    <row r="65" spans="2:43" hidden="1" x14ac:dyDescent="0.3">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row>
    <row r="66" spans="2:43" hidden="1" x14ac:dyDescent="0.3">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row>
    <row r="67" spans="2:43" hidden="1" x14ac:dyDescent="0.3">
      <c r="B67" s="6"/>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row>
    <row r="68" spans="2:43" hidden="1" x14ac:dyDescent="0.3">
      <c r="B68" s="22"/>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row>
    <row r="69" spans="2:43" hidden="1" x14ac:dyDescent="0.3">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row>
    <row r="70" spans="2:43" hidden="1" x14ac:dyDescent="0.3">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row>
    <row r="71" spans="2:43" hidden="1" x14ac:dyDescent="0.3">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row>
    <row r="72" spans="2:43" hidden="1" x14ac:dyDescent="0.3">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row>
    <row r="73" spans="2:43" hidden="1" x14ac:dyDescent="0.3">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row>
    <row r="74" spans="2:43" hidden="1" x14ac:dyDescent="0.3">
      <c r="B74" s="6"/>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row>
    <row r="75" spans="2:43" hidden="1" x14ac:dyDescent="0.3">
      <c r="B75" s="22"/>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row>
    <row r="76" spans="2:43" hidden="1" x14ac:dyDescent="0.3">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row>
    <row r="77" spans="2:43" hidden="1" x14ac:dyDescent="0.3">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row>
    <row r="78" spans="2:43" hidden="1" x14ac:dyDescent="0.3">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row>
    <row r="79" spans="2:43" hidden="1" x14ac:dyDescent="0.3">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row>
    <row r="80" spans="2:43" hidden="1" x14ac:dyDescent="0.3">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row>
    <row r="81" spans="2:43" hidden="1" x14ac:dyDescent="0.3">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row>
    <row r="82" spans="2:43" hidden="1" x14ac:dyDescent="0.3">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row>
    <row r="83" spans="2:43" hidden="1" x14ac:dyDescent="0.3">
      <c r="B83" s="6"/>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row>
    <row r="84" spans="2:43" hidden="1" x14ac:dyDescent="0.3">
      <c r="B84" s="22"/>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row>
    <row r="85" spans="2:43" hidden="1" x14ac:dyDescent="0.3">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row>
    <row r="86" spans="2:43" hidden="1" x14ac:dyDescent="0.3">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row>
    <row r="87" spans="2:43" hidden="1" x14ac:dyDescent="0.3">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row>
    <row r="88" spans="2:43" hidden="1" x14ac:dyDescent="0.3">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row>
    <row r="89" spans="2:43" hidden="1" x14ac:dyDescent="0.3">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row>
    <row r="90" spans="2:43" hidden="1" x14ac:dyDescent="0.3">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row>
    <row r="91" spans="2:43" hidden="1" x14ac:dyDescent="0.3">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row>
    <row r="92" spans="2:43" hidden="1" x14ac:dyDescent="0.3">
      <c r="B92" s="6"/>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row>
    <row r="93" spans="2:43" hidden="1" x14ac:dyDescent="0.3">
      <c r="B93" s="22"/>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row>
    <row r="94" spans="2:43" hidden="1" x14ac:dyDescent="0.3">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row>
    <row r="95" spans="2:43" hidden="1" x14ac:dyDescent="0.3">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row>
    <row r="96" spans="2:43" hidden="1" x14ac:dyDescent="0.3">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row>
    <row r="97" spans="2:43" hidden="1" x14ac:dyDescent="0.3">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row>
    <row r="98" spans="2:43" hidden="1" x14ac:dyDescent="0.3">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row>
    <row r="99" spans="2:43" hidden="1" x14ac:dyDescent="0.3">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row>
    <row r="100" spans="2:43" hidden="1" x14ac:dyDescent="0.3">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row>
    <row r="101" spans="2:43" hidden="1" x14ac:dyDescent="0.3">
      <c r="B101" s="6"/>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row>
    <row r="102" spans="2:43" hidden="1" x14ac:dyDescent="0.3">
      <c r="B102" s="22"/>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row>
    <row r="103" spans="2:43" hidden="1" x14ac:dyDescent="0.3">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row>
    <row r="104" spans="2:43" hidden="1" x14ac:dyDescent="0.3">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row>
    <row r="105" spans="2:43" hidden="1" x14ac:dyDescent="0.3">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row>
    <row r="106" spans="2:43" hidden="1" x14ac:dyDescent="0.3">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row>
    <row r="107" spans="2:43" hidden="1" x14ac:dyDescent="0.3">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row>
    <row r="108" spans="2:43" hidden="1" x14ac:dyDescent="0.3">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row>
    <row r="109" spans="2:43" hidden="1" x14ac:dyDescent="0.3">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row>
    <row r="110" spans="2:43" hidden="1" x14ac:dyDescent="0.3">
      <c r="B110" s="6"/>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row>
    <row r="111" spans="2:43" hidden="1" x14ac:dyDescent="0.3">
      <c r="B111" s="22"/>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row>
    <row r="112" spans="2:43" hidden="1" x14ac:dyDescent="0.3">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row>
    <row r="113" spans="2:43" hidden="1" x14ac:dyDescent="0.3">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row>
    <row r="114" spans="2:43" hidden="1" x14ac:dyDescent="0.3">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row>
    <row r="115" spans="2:43" hidden="1" x14ac:dyDescent="0.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row>
    <row r="116" spans="2:43" hidden="1" x14ac:dyDescent="0.3">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row>
    <row r="117" spans="2:43" hidden="1" x14ac:dyDescent="0.3">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row>
    <row r="118" spans="2:43" hidden="1" x14ac:dyDescent="0.3">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row>
    <row r="119" spans="2:43" hidden="1" x14ac:dyDescent="0.3">
      <c r="B119" s="6"/>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row>
    <row r="120" spans="2:43" hidden="1" x14ac:dyDescent="0.3">
      <c r="B120" s="22"/>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row>
    <row r="121" spans="2:43" hidden="1" x14ac:dyDescent="0.3">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row>
    <row r="122" spans="2:43" hidden="1" x14ac:dyDescent="0.3">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row>
    <row r="123" spans="2:43" hidden="1" x14ac:dyDescent="0.3">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row>
    <row r="124" spans="2:43" hidden="1" x14ac:dyDescent="0.3">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row>
    <row r="125" spans="2:43" hidden="1" x14ac:dyDescent="0.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row>
    <row r="126" spans="2:43" hidden="1" x14ac:dyDescent="0.3">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row>
    <row r="127" spans="2:43" hidden="1" x14ac:dyDescent="0.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row>
    <row r="128" spans="2:43" hidden="1" x14ac:dyDescent="0.3">
      <c r="B128" s="6"/>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row>
    <row r="129" spans="2:43" hidden="1" x14ac:dyDescent="0.3">
      <c r="B129" s="22"/>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row>
    <row r="130" spans="2:43" hidden="1" x14ac:dyDescent="0.3">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row>
    <row r="131" spans="2:43" hidden="1" x14ac:dyDescent="0.3">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row>
    <row r="132" spans="2:43" hidden="1" x14ac:dyDescent="0.3">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row>
    <row r="133" spans="2:43" hidden="1" x14ac:dyDescent="0.3">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row>
    <row r="134" spans="2:43" hidden="1" x14ac:dyDescent="0.3">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row>
    <row r="135" spans="2:43" hidden="1" x14ac:dyDescent="0.3">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row>
    <row r="136" spans="2:43" hidden="1" x14ac:dyDescent="0.3">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row>
    <row r="137" spans="2:43" hidden="1" x14ac:dyDescent="0.3">
      <c r="B137" s="6"/>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row>
    <row r="138" spans="2:43" hidden="1" x14ac:dyDescent="0.3">
      <c r="B138" s="22"/>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row>
    <row r="139" spans="2:43" hidden="1" x14ac:dyDescent="0.3">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row>
    <row r="140" spans="2:43" hidden="1" x14ac:dyDescent="0.3">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row>
    <row r="141" spans="2:43" hidden="1" x14ac:dyDescent="0.3">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row>
    <row r="142" spans="2:43" hidden="1" x14ac:dyDescent="0.3">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row>
    <row r="143" spans="2:43" hidden="1" x14ac:dyDescent="0.3">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row>
    <row r="144" spans="2:43" hidden="1" x14ac:dyDescent="0.3">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row>
    <row r="145" spans="2:43" hidden="1" x14ac:dyDescent="0.3">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row>
    <row r="146" spans="2:43" hidden="1" x14ac:dyDescent="0.3">
      <c r="B146" s="6"/>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row>
    <row r="147" spans="2:43" hidden="1" x14ac:dyDescent="0.3">
      <c r="B147" s="22"/>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row>
    <row r="148" spans="2:43" hidden="1" x14ac:dyDescent="0.3">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row>
    <row r="149" spans="2:43" hidden="1" x14ac:dyDescent="0.3">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row>
    <row r="150" spans="2:43" hidden="1" x14ac:dyDescent="0.3">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row>
    <row r="151" spans="2:43" hidden="1" x14ac:dyDescent="0.3">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row>
    <row r="152" spans="2:43" hidden="1" x14ac:dyDescent="0.3">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row>
    <row r="153" spans="2:43" hidden="1" x14ac:dyDescent="0.3">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row>
    <row r="154" spans="2:43" hidden="1" x14ac:dyDescent="0.3">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row>
    <row r="155" spans="2:43" hidden="1" x14ac:dyDescent="0.3">
      <c r="B155" s="6"/>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row>
    <row r="156" spans="2:43" hidden="1" x14ac:dyDescent="0.3">
      <c r="B156" s="22"/>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row>
    <row r="157" spans="2:43" hidden="1" x14ac:dyDescent="0.3">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row>
    <row r="158" spans="2:43" hidden="1" x14ac:dyDescent="0.3">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row>
    <row r="159" spans="2:43" hidden="1" x14ac:dyDescent="0.3">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row>
    <row r="160" spans="2:43" hidden="1" x14ac:dyDescent="0.3">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row>
    <row r="161" spans="2:43" hidden="1" x14ac:dyDescent="0.3">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row>
    <row r="162" spans="2:43" hidden="1" x14ac:dyDescent="0.3">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row>
    <row r="163" spans="2:43" hidden="1" x14ac:dyDescent="0.3">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row>
    <row r="164" spans="2:43" hidden="1" x14ac:dyDescent="0.3">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row>
    <row r="165" spans="2:43" hidden="1" x14ac:dyDescent="0.3">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row>
    <row r="166" spans="2:43" hidden="1" x14ac:dyDescent="0.3">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row>
    <row r="167" spans="2:43" hidden="1" x14ac:dyDescent="0.3">
      <c r="B167" s="6"/>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row>
    <row r="168" spans="2:43" hidden="1" x14ac:dyDescent="0.3">
      <c r="B168" s="22"/>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row>
    <row r="169" spans="2:43" hidden="1" x14ac:dyDescent="0.3">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row>
    <row r="170" spans="2:43" hidden="1" x14ac:dyDescent="0.3">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row>
    <row r="171" spans="2:43" hidden="1" x14ac:dyDescent="0.3">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row>
    <row r="172" spans="2:43" hidden="1" x14ac:dyDescent="0.3">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row>
    <row r="173" spans="2:43" hidden="1" x14ac:dyDescent="0.3">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row>
    <row r="174" spans="2:43" hidden="1" x14ac:dyDescent="0.3">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row>
    <row r="175" spans="2:43" hidden="1" x14ac:dyDescent="0.3">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row>
    <row r="176" spans="2:43" hidden="1" x14ac:dyDescent="0.3">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row>
    <row r="177" spans="2:43" hidden="1" x14ac:dyDescent="0.3">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row>
    <row r="178" spans="2:43" hidden="1" x14ac:dyDescent="0.3">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row>
    <row r="179" spans="2:43" hidden="1" x14ac:dyDescent="0.3">
      <c r="B179" s="6"/>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row>
    <row r="180" spans="2:43" hidden="1" x14ac:dyDescent="0.3">
      <c r="B180" s="22"/>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row>
    <row r="181" spans="2:43" hidden="1" x14ac:dyDescent="0.3">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row>
    <row r="182" spans="2:43" hidden="1" x14ac:dyDescent="0.3">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row>
    <row r="183" spans="2:43" hidden="1" x14ac:dyDescent="0.3">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row>
    <row r="184" spans="2:43" hidden="1" x14ac:dyDescent="0.3">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row>
    <row r="185" spans="2:43" hidden="1" x14ac:dyDescent="0.3">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row>
    <row r="186" spans="2:43" hidden="1" x14ac:dyDescent="0.3">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row>
    <row r="187" spans="2:43" hidden="1" x14ac:dyDescent="0.3">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row>
    <row r="188" spans="2:43" hidden="1" x14ac:dyDescent="0.3">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row>
    <row r="189" spans="2:43" hidden="1" x14ac:dyDescent="0.3">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row>
    <row r="190" spans="2:43" hidden="1" x14ac:dyDescent="0.3">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row>
    <row r="191" spans="2:43" hidden="1" x14ac:dyDescent="0.3">
      <c r="B191" s="6"/>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row>
    <row r="192" spans="2:43" hidden="1" x14ac:dyDescent="0.3">
      <c r="B192" s="22"/>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row>
    <row r="193" spans="2:43" hidden="1" x14ac:dyDescent="0.3">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row>
    <row r="194" spans="2:43" hidden="1" x14ac:dyDescent="0.3">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row>
    <row r="195" spans="2:43" hidden="1" x14ac:dyDescent="0.3">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row>
    <row r="196" spans="2:43" hidden="1" x14ac:dyDescent="0.3">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row>
    <row r="197" spans="2:43" hidden="1" x14ac:dyDescent="0.3">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row>
    <row r="198" spans="2:43" hidden="1" x14ac:dyDescent="0.3">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row>
    <row r="199" spans="2:43" hidden="1" x14ac:dyDescent="0.3">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row>
    <row r="200" spans="2:43" hidden="1" x14ac:dyDescent="0.3">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row>
    <row r="201" spans="2:43" hidden="1" x14ac:dyDescent="0.3">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row>
    <row r="202" spans="2:43" hidden="1" x14ac:dyDescent="0.3">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row>
    <row r="203" spans="2:43" hidden="1" x14ac:dyDescent="0.3">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row>
    <row r="204" spans="2:43" hidden="1" x14ac:dyDescent="0.3">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row>
    <row r="205" spans="2:43" hidden="1" x14ac:dyDescent="0.3">
      <c r="B205" s="6"/>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row>
    <row r="206" spans="2:43" hidden="1" x14ac:dyDescent="0.3">
      <c r="B206" s="22"/>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row>
    <row r="207" spans="2:43" hidden="1" x14ac:dyDescent="0.3">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row>
    <row r="208" spans="2:43" hidden="1" x14ac:dyDescent="0.3">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row>
    <row r="209" spans="2:43" hidden="1" x14ac:dyDescent="0.3">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row>
    <row r="210" spans="2:43" hidden="1" x14ac:dyDescent="0.3">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row>
    <row r="211" spans="2:43" hidden="1" x14ac:dyDescent="0.3">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row>
    <row r="212" spans="2:43" hidden="1" x14ac:dyDescent="0.3">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row>
    <row r="213" spans="2:43" hidden="1" x14ac:dyDescent="0.3">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row>
    <row r="214" spans="2:43" hidden="1" x14ac:dyDescent="0.3">
      <c r="B214" s="6"/>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row>
    <row r="215" spans="2:43" hidden="1" x14ac:dyDescent="0.3">
      <c r="B215" s="22"/>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row>
    <row r="216" spans="2:43" hidden="1" x14ac:dyDescent="0.3">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row>
    <row r="217" spans="2:43" hidden="1" x14ac:dyDescent="0.3">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row>
    <row r="218" spans="2:43" hidden="1" x14ac:dyDescent="0.3">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row>
    <row r="219" spans="2:43" hidden="1" x14ac:dyDescent="0.3">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row>
    <row r="220" spans="2:43" hidden="1" x14ac:dyDescent="0.3">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row>
    <row r="221" spans="2:43" hidden="1" x14ac:dyDescent="0.3">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row>
    <row r="222" spans="2:43" hidden="1" x14ac:dyDescent="0.3">
      <c r="B222" s="6"/>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row>
    <row r="223" spans="2:43" hidden="1" x14ac:dyDescent="0.3">
      <c r="B223" s="22"/>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row>
    <row r="224" spans="2:43" hidden="1" x14ac:dyDescent="0.3">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row>
    <row r="225" spans="2:43" hidden="1" x14ac:dyDescent="0.3">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row>
    <row r="226" spans="2:43" hidden="1" x14ac:dyDescent="0.3">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row>
    <row r="227" spans="2:43" hidden="1" x14ac:dyDescent="0.3">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row>
    <row r="228" spans="2:43" hidden="1" x14ac:dyDescent="0.3">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row>
    <row r="229" spans="2:43" hidden="1" x14ac:dyDescent="0.3">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row>
    <row r="230" spans="2:43" hidden="1" x14ac:dyDescent="0.3">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row>
    <row r="231" spans="2:43" hidden="1" x14ac:dyDescent="0.3">
      <c r="B231" s="6"/>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row>
    <row r="232" spans="2:43" hidden="1" x14ac:dyDescent="0.3">
      <c r="B232" s="22"/>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row>
    <row r="233" spans="2:43" hidden="1" x14ac:dyDescent="0.3">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row>
    <row r="234" spans="2:43" hidden="1" x14ac:dyDescent="0.3">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row>
    <row r="235" spans="2:43" hidden="1" x14ac:dyDescent="0.3">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row>
    <row r="236" spans="2:43" hidden="1" x14ac:dyDescent="0.3">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row>
    <row r="237" spans="2:43" hidden="1" x14ac:dyDescent="0.3">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row>
    <row r="238" spans="2:43" hidden="1" x14ac:dyDescent="0.3">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row>
    <row r="239" spans="2:43" hidden="1" x14ac:dyDescent="0.3">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row>
    <row r="240" spans="2:43" hidden="1" x14ac:dyDescent="0.3">
      <c r="B240" s="6"/>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row>
    <row r="241" spans="2:43" hidden="1" x14ac:dyDescent="0.3">
      <c r="B241" s="22"/>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row>
    <row r="242" spans="2:43" hidden="1" x14ac:dyDescent="0.3">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row>
    <row r="243" spans="2:43" hidden="1" x14ac:dyDescent="0.3">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row>
    <row r="244" spans="2:43" hidden="1" x14ac:dyDescent="0.3">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row>
    <row r="245" spans="2:43" hidden="1" x14ac:dyDescent="0.3">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row>
    <row r="246" spans="2:43" hidden="1" x14ac:dyDescent="0.3">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row>
    <row r="247" spans="2:43" hidden="1" x14ac:dyDescent="0.3">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row>
    <row r="248" spans="2:43" hidden="1" x14ac:dyDescent="0.3">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row>
    <row r="249" spans="2:43" hidden="1" x14ac:dyDescent="0.3">
      <c r="B249" s="6"/>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row>
    <row r="250" spans="2:43" hidden="1" x14ac:dyDescent="0.3">
      <c r="B250" s="22"/>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row>
    <row r="251" spans="2:43" hidden="1" x14ac:dyDescent="0.3">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row>
    <row r="252" spans="2:43" hidden="1" x14ac:dyDescent="0.3">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row>
    <row r="253" spans="2:43" hidden="1" x14ac:dyDescent="0.3">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row>
    <row r="254" spans="2:43" hidden="1" x14ac:dyDescent="0.3">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row>
    <row r="255" spans="2:43" hidden="1" x14ac:dyDescent="0.3">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row>
    <row r="256" spans="2:43" hidden="1" x14ac:dyDescent="0.3">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row>
    <row r="257" spans="2:43" hidden="1" x14ac:dyDescent="0.3">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row>
    <row r="258" spans="2:43" hidden="1" x14ac:dyDescent="0.3">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row>
    <row r="259" spans="2:43" hidden="1" x14ac:dyDescent="0.3">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row>
    <row r="260" spans="2:43" hidden="1" x14ac:dyDescent="0.3">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row>
    <row r="261" spans="2:43" hidden="1" x14ac:dyDescent="0.3">
      <c r="B261" s="6"/>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row>
    <row r="262" spans="2:43" hidden="1" x14ac:dyDescent="0.3">
      <c r="B262" s="22"/>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row>
    <row r="263" spans="2:43" hidden="1" x14ac:dyDescent="0.3">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row>
    <row r="264" spans="2:43" hidden="1" x14ac:dyDescent="0.3">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row>
    <row r="265" spans="2:43" hidden="1" x14ac:dyDescent="0.3">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row>
    <row r="266" spans="2:43" hidden="1" x14ac:dyDescent="0.3">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row>
    <row r="267" spans="2:43" hidden="1" x14ac:dyDescent="0.3">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row>
    <row r="268" spans="2:43" hidden="1" x14ac:dyDescent="0.3">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row>
    <row r="269" spans="2:43" hidden="1" x14ac:dyDescent="0.3">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row>
    <row r="270" spans="2:43" hidden="1" x14ac:dyDescent="0.3">
      <c r="B270" s="6"/>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row>
    <row r="271" spans="2:43" hidden="1" x14ac:dyDescent="0.3">
      <c r="B271" s="22"/>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row>
    <row r="272" spans="2:43" hidden="1" x14ac:dyDescent="0.3">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row>
    <row r="273" spans="2:43" hidden="1" x14ac:dyDescent="0.3">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row>
    <row r="274" spans="2:43" hidden="1" x14ac:dyDescent="0.3">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row>
    <row r="275" spans="2:43" hidden="1" x14ac:dyDescent="0.3">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row>
    <row r="276" spans="2:43" hidden="1" x14ac:dyDescent="0.3">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row>
    <row r="277" spans="2:43" hidden="1" x14ac:dyDescent="0.3">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row>
    <row r="278" spans="2:43" hidden="1" x14ac:dyDescent="0.3">
      <c r="B278" s="6"/>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row>
    <row r="279" spans="2:43" hidden="1" x14ac:dyDescent="0.3">
      <c r="B279" s="22"/>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row>
    <row r="280" spans="2:43" hidden="1" x14ac:dyDescent="0.3">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row>
    <row r="281" spans="2:43" hidden="1" x14ac:dyDescent="0.3">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row>
    <row r="282" spans="2:43" hidden="1" x14ac:dyDescent="0.3">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row>
    <row r="283" spans="2:43" hidden="1" x14ac:dyDescent="0.3">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row>
    <row r="284" spans="2:43" hidden="1" x14ac:dyDescent="0.3">
      <c r="B284" s="6"/>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row>
    <row r="285" spans="2:43" hidden="1" x14ac:dyDescent="0.3">
      <c r="B285" s="22"/>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row>
    <row r="286" spans="2:43" hidden="1" x14ac:dyDescent="0.3">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row>
    <row r="287" spans="2:43" hidden="1" x14ac:dyDescent="0.3">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row>
    <row r="288" spans="2:43" hidden="1" x14ac:dyDescent="0.3">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row>
    <row r="289" spans="2:43" hidden="1" x14ac:dyDescent="0.3">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row>
    <row r="290" spans="2:43" hidden="1" x14ac:dyDescent="0.3">
      <c r="B290" s="6"/>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row>
    <row r="291" spans="2:43" hidden="1" x14ac:dyDescent="0.3">
      <c r="B291" s="22"/>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row>
    <row r="292" spans="2:43" hidden="1" x14ac:dyDescent="0.3">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row>
    <row r="293" spans="2:43" hidden="1" x14ac:dyDescent="0.3">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row>
    <row r="294" spans="2:43" hidden="1" x14ac:dyDescent="0.3">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row>
    <row r="295" spans="2:43" hidden="1" x14ac:dyDescent="0.3">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row>
    <row r="296" spans="2:43" hidden="1" x14ac:dyDescent="0.3">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row>
    <row r="297" spans="2:43" hidden="1" x14ac:dyDescent="0.3">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row>
    <row r="298" spans="2:43" hidden="1" x14ac:dyDescent="0.3">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row>
    <row r="299" spans="2:43" hidden="1" x14ac:dyDescent="0.3">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row>
    <row r="300" spans="2:43" hidden="1" x14ac:dyDescent="0.3">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row>
    <row r="301" spans="2:43" hidden="1" x14ac:dyDescent="0.3">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row>
    <row r="302" spans="2:43" hidden="1" x14ac:dyDescent="0.3">
      <c r="B302" s="6"/>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row>
    <row r="303" spans="2:43" hidden="1" x14ac:dyDescent="0.3">
      <c r="B303" s="22"/>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row>
    <row r="304" spans="2:43" hidden="1" x14ac:dyDescent="0.3">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row>
    <row r="305" spans="2:43" hidden="1" x14ac:dyDescent="0.3">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row>
    <row r="306" spans="2:43" hidden="1" x14ac:dyDescent="0.3">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row>
    <row r="307" spans="2:43" hidden="1" x14ac:dyDescent="0.3">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row>
    <row r="308" spans="2:43" hidden="1" x14ac:dyDescent="0.3">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row>
    <row r="309" spans="2:43" hidden="1" x14ac:dyDescent="0.3">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row>
    <row r="310" spans="2:43" hidden="1" x14ac:dyDescent="0.3">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row>
    <row r="311" spans="2:43" hidden="1" x14ac:dyDescent="0.3">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row>
    <row r="312" spans="2:43" hidden="1" x14ac:dyDescent="0.3">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row>
    <row r="313" spans="2:43" hidden="1" x14ac:dyDescent="0.3">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row>
    <row r="314" spans="2:43" hidden="1" x14ac:dyDescent="0.3">
      <c r="B314" s="6"/>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row>
    <row r="315" spans="2:43" hidden="1" x14ac:dyDescent="0.3">
      <c r="B315" s="22"/>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row>
    <row r="316" spans="2:43" hidden="1" x14ac:dyDescent="0.3">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row>
    <row r="317" spans="2:43" hidden="1" x14ac:dyDescent="0.3">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row>
    <row r="318" spans="2:43" hidden="1" x14ac:dyDescent="0.3">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row>
    <row r="319" spans="2:43" hidden="1" x14ac:dyDescent="0.3">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row>
    <row r="320" spans="2:43" hidden="1" x14ac:dyDescent="0.3">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row>
    <row r="321" spans="2:43" hidden="1" x14ac:dyDescent="0.3">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row>
    <row r="322" spans="2:43" hidden="1" x14ac:dyDescent="0.3">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row>
    <row r="323" spans="2:43" hidden="1" x14ac:dyDescent="0.3">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row>
    <row r="324" spans="2:43" hidden="1" x14ac:dyDescent="0.3">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row>
    <row r="325" spans="2:43" hidden="1" x14ac:dyDescent="0.3">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row>
    <row r="326" spans="2:43" hidden="1" x14ac:dyDescent="0.3">
      <c r="B326" s="6"/>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row>
    <row r="327" spans="2:43" hidden="1" x14ac:dyDescent="0.3">
      <c r="B327" s="22"/>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row>
    <row r="328" spans="2:43" hidden="1" x14ac:dyDescent="0.3">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row>
    <row r="329" spans="2:43" hidden="1" x14ac:dyDescent="0.3">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row>
    <row r="330" spans="2:43" hidden="1" x14ac:dyDescent="0.3">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row>
    <row r="331" spans="2:43" hidden="1" x14ac:dyDescent="0.3">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row>
    <row r="332" spans="2:43" hidden="1" x14ac:dyDescent="0.3">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row>
    <row r="333" spans="2:43" hidden="1" x14ac:dyDescent="0.3">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row>
    <row r="334" spans="2:43" hidden="1" x14ac:dyDescent="0.3">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row>
    <row r="335" spans="2:43" hidden="1" x14ac:dyDescent="0.3">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row>
    <row r="336" spans="2:43" hidden="1" x14ac:dyDescent="0.3">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row>
    <row r="337" spans="2:43" hidden="1" x14ac:dyDescent="0.3">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row>
    <row r="338" spans="2:43" hidden="1" x14ac:dyDescent="0.3">
      <c r="B338" s="6"/>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row>
    <row r="339" spans="2:43" hidden="1" x14ac:dyDescent="0.3">
      <c r="B339" s="22"/>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row>
    <row r="340" spans="2:43" hidden="1" x14ac:dyDescent="0.3">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row>
    <row r="341" spans="2:43" hidden="1" x14ac:dyDescent="0.3">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row>
    <row r="342" spans="2:43" hidden="1" x14ac:dyDescent="0.3">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row>
    <row r="343" spans="2:43" hidden="1" x14ac:dyDescent="0.3">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row>
    <row r="344" spans="2:43" hidden="1" x14ac:dyDescent="0.3">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row>
    <row r="345" spans="2:43" hidden="1" x14ac:dyDescent="0.3">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row>
    <row r="346" spans="2:43" hidden="1" x14ac:dyDescent="0.3">
      <c r="B346" s="6"/>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row>
    <row r="347" spans="2:43" hidden="1" x14ac:dyDescent="0.3">
      <c r="B347" s="22"/>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row>
    <row r="348" spans="2:43" hidden="1" x14ac:dyDescent="0.3">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row>
    <row r="349" spans="2:43" hidden="1" x14ac:dyDescent="0.3">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row>
    <row r="350" spans="2:43" hidden="1" x14ac:dyDescent="0.3">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row>
    <row r="351" spans="2:43" hidden="1" x14ac:dyDescent="0.3">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row>
    <row r="352" spans="2:43" hidden="1" x14ac:dyDescent="0.3">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row>
    <row r="353" spans="2:43" hidden="1" x14ac:dyDescent="0.3">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row>
    <row r="354" spans="2:43" hidden="1" x14ac:dyDescent="0.3">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row>
    <row r="355" spans="2:43" hidden="1" x14ac:dyDescent="0.3">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row>
    <row r="356" spans="2:43" hidden="1" x14ac:dyDescent="0.3">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row>
    <row r="357" spans="2:43" hidden="1" x14ac:dyDescent="0.3">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row>
    <row r="358" spans="2:43" x14ac:dyDescent="0.3">
      <c r="B358" s="6" t="s">
        <v>262</v>
      </c>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row>
    <row r="359" spans="2:43" x14ac:dyDescent="0.3">
      <c r="B359" s="22" t="s">
        <v>61</v>
      </c>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row>
    <row r="360" spans="2:43" x14ac:dyDescent="0.3">
      <c r="B360" t="s">
        <v>102</v>
      </c>
      <c r="C360" s="14">
        <v>0.33704244300176101</v>
      </c>
      <c r="D360" s="14">
        <v>0.332083934572596</v>
      </c>
      <c r="E360" s="14">
        <v>0.34080111745145403</v>
      </c>
      <c r="F360" s="14"/>
      <c r="G360" s="14">
        <v>0.39223480491364698</v>
      </c>
      <c r="H360" s="14">
        <v>0.346919833017591</v>
      </c>
      <c r="I360" s="14">
        <v>0.34025013441714702</v>
      </c>
      <c r="J360" s="14">
        <v>0.35417075243422202</v>
      </c>
      <c r="K360" s="14">
        <v>0.32225637666844098</v>
      </c>
      <c r="L360" s="14">
        <v>0.29085579215242802</v>
      </c>
      <c r="M360" s="14"/>
      <c r="N360" s="14">
        <v>0.35160186850835801</v>
      </c>
      <c r="O360" s="14">
        <v>0.324323781154157</v>
      </c>
      <c r="P360" s="14">
        <v>0.320269317238916</v>
      </c>
      <c r="Q360" s="14">
        <v>0.36644582054942199</v>
      </c>
      <c r="R360" s="14"/>
      <c r="S360" s="14">
        <v>0.34329029723309701</v>
      </c>
      <c r="T360" s="14">
        <v>0.34576516154346498</v>
      </c>
      <c r="U360" s="14">
        <v>0.28101176121410099</v>
      </c>
      <c r="V360" s="14"/>
      <c r="W360" s="14">
        <v>0.38687192484447802</v>
      </c>
      <c r="X360" s="14">
        <v>0.402497461574152</v>
      </c>
      <c r="Y360" s="14">
        <v>0.29748910768681602</v>
      </c>
      <c r="Z360" s="14">
        <v>0.32010352402368603</v>
      </c>
      <c r="AA360" s="14">
        <v>0.41954773340024298</v>
      </c>
      <c r="AB360" s="14">
        <v>0.33884970402245301</v>
      </c>
      <c r="AC360" s="14">
        <v>0.31843255040031099</v>
      </c>
      <c r="AD360" s="14"/>
      <c r="AE360" s="14">
        <v>0.34903571551332702</v>
      </c>
      <c r="AF360" s="14">
        <v>0.33684510896050401</v>
      </c>
      <c r="AG360" s="14"/>
      <c r="AH360" s="14">
        <v>0.28217867310700401</v>
      </c>
      <c r="AI360" s="14">
        <v>0.37114286937525598</v>
      </c>
      <c r="AJ360" s="14">
        <v>0.35112072119600202</v>
      </c>
      <c r="AK360" s="14">
        <v>0.34209714741279701</v>
      </c>
      <c r="AL360" s="14"/>
      <c r="AM360" s="14">
        <v>0.30026388452099001</v>
      </c>
      <c r="AN360" s="14">
        <v>0.37843324636641301</v>
      </c>
      <c r="AO360" s="14"/>
      <c r="AP360" s="14">
        <v>0.37939228668845398</v>
      </c>
      <c r="AQ360" s="14">
        <v>0.28651984800448999</v>
      </c>
    </row>
    <row r="361" spans="2:43" x14ac:dyDescent="0.3">
      <c r="B361" t="s">
        <v>97</v>
      </c>
      <c r="C361" s="14">
        <v>0.20343501936181099</v>
      </c>
      <c r="D361" s="14">
        <v>0.19008301352374801</v>
      </c>
      <c r="E361" s="14">
        <v>0.216743307123862</v>
      </c>
      <c r="F361" s="14"/>
      <c r="G361" s="14">
        <v>9.1232570692342904E-2</v>
      </c>
      <c r="H361" s="14">
        <v>7.2753353246492194E-2</v>
      </c>
      <c r="I361" s="14">
        <v>0.155621289699792</v>
      </c>
      <c r="J361" s="14">
        <v>0.20021244840215899</v>
      </c>
      <c r="K361" s="14">
        <v>0.284838814445531</v>
      </c>
      <c r="L361" s="14">
        <v>0.36156347778514902</v>
      </c>
      <c r="M361" s="14"/>
      <c r="N361" s="14">
        <v>0.15640866021333999</v>
      </c>
      <c r="O361" s="14">
        <v>0.19885961551463999</v>
      </c>
      <c r="P361" s="14">
        <v>0.25022452519458399</v>
      </c>
      <c r="Q361" s="14">
        <v>0.22354857449792301</v>
      </c>
      <c r="R361" s="14"/>
      <c r="S361" s="14">
        <v>0.231565070096902</v>
      </c>
      <c r="T361" s="14">
        <v>0.19713715228928699</v>
      </c>
      <c r="U361" s="14">
        <v>0.146710772223209</v>
      </c>
      <c r="V361" s="14"/>
      <c r="W361" s="14">
        <v>0.10028781714992401</v>
      </c>
      <c r="X361" s="14">
        <v>8.5115531893346905E-2</v>
      </c>
      <c r="Y361" s="14">
        <v>0.17465464959105101</v>
      </c>
      <c r="Z361" s="14">
        <v>0.152626059952157</v>
      </c>
      <c r="AA361" s="14">
        <v>0.122884288048992</v>
      </c>
      <c r="AB361" s="14">
        <v>5.6695640622683501E-2</v>
      </c>
      <c r="AC361" s="14">
        <v>0.251285317034599</v>
      </c>
      <c r="AD361" s="14"/>
      <c r="AE361" s="14">
        <v>0.149268064094325</v>
      </c>
      <c r="AF361" s="14">
        <v>0.21678776513569001</v>
      </c>
      <c r="AG361" s="14"/>
      <c r="AH361" s="14">
        <v>0.180410391554056</v>
      </c>
      <c r="AI361" s="14">
        <v>0.21350136400077399</v>
      </c>
      <c r="AJ361" s="14">
        <v>0.23180902828516201</v>
      </c>
      <c r="AK361" s="14">
        <v>9.7943886586704096E-2</v>
      </c>
      <c r="AL361" s="14"/>
      <c r="AM361" s="14">
        <v>0.175422728269263</v>
      </c>
      <c r="AN361" s="14">
        <v>0.24545819936511101</v>
      </c>
      <c r="AO361" s="14"/>
      <c r="AP361" s="14">
        <v>0.22678237842288401</v>
      </c>
      <c r="AQ361" s="14">
        <v>0.15587463110782401</v>
      </c>
    </row>
    <row r="362" spans="2:43" x14ac:dyDescent="0.3">
      <c r="B362" t="s">
        <v>251</v>
      </c>
      <c r="C362" s="14">
        <v>8.4263669062125304E-2</v>
      </c>
      <c r="D362" s="14">
        <v>9.7532695814657205E-2</v>
      </c>
      <c r="E362" s="14">
        <v>7.0764449767630799E-2</v>
      </c>
      <c r="F362" s="14"/>
      <c r="G362" s="14">
        <v>7.1947673245600904E-2</v>
      </c>
      <c r="H362" s="14">
        <v>0.111091764760367</v>
      </c>
      <c r="I362" s="14">
        <v>8.6421597377911594E-2</v>
      </c>
      <c r="J362" s="14">
        <v>0.10636851330090701</v>
      </c>
      <c r="K362" s="14">
        <v>7.0461962810807799E-2</v>
      </c>
      <c r="L362" s="14">
        <v>6.0549599726571E-2</v>
      </c>
      <c r="M362" s="14"/>
      <c r="N362" s="14">
        <v>0.102273025600034</v>
      </c>
      <c r="O362" s="14">
        <v>7.9610562023691003E-2</v>
      </c>
      <c r="P362" s="14">
        <v>8.2176820071561393E-2</v>
      </c>
      <c r="Q362" s="14">
        <v>7.1883230969004397E-2</v>
      </c>
      <c r="R362" s="14"/>
      <c r="S362" s="14">
        <v>8.3102648922348699E-2</v>
      </c>
      <c r="T362" s="14">
        <v>7.3685273954500002E-2</v>
      </c>
      <c r="U362" s="14">
        <v>0.14400195541757199</v>
      </c>
      <c r="V362" s="14"/>
      <c r="W362" s="14">
        <v>0.11205475464768699</v>
      </c>
      <c r="X362" s="14">
        <v>6.0407271932285497E-2</v>
      </c>
      <c r="Y362" s="14">
        <v>5.1125392298912699E-2</v>
      </c>
      <c r="Z362" s="14">
        <v>0.19142629189080199</v>
      </c>
      <c r="AA362" s="14">
        <v>4.9636491182747697E-2</v>
      </c>
      <c r="AB362" s="14">
        <v>0.122969394465774</v>
      </c>
      <c r="AC362" s="14">
        <v>9.2947413864773898E-2</v>
      </c>
      <c r="AD362" s="14"/>
      <c r="AE362" s="14">
        <v>6.8691068248657797E-2</v>
      </c>
      <c r="AF362" s="14">
        <v>8.7229563950275701E-2</v>
      </c>
      <c r="AG362" s="14"/>
      <c r="AH362" s="14">
        <v>0.102567742012906</v>
      </c>
      <c r="AI362" s="14">
        <v>6.4658696204723407E-2</v>
      </c>
      <c r="AJ362" s="14">
        <v>9.7461857956465406E-2</v>
      </c>
      <c r="AK362" s="14">
        <v>3.7934599609242399E-2</v>
      </c>
      <c r="AL362" s="14"/>
      <c r="AM362" s="14">
        <v>0.106399951436098</v>
      </c>
      <c r="AN362" s="14">
        <v>7.4962915345302597E-2</v>
      </c>
      <c r="AO362" s="14"/>
      <c r="AP362" s="14">
        <v>6.8483833576105005E-2</v>
      </c>
      <c r="AQ362" s="14">
        <v>0.116913731642469</v>
      </c>
    </row>
    <row r="363" spans="2:43" x14ac:dyDescent="0.3">
      <c r="B363" t="s">
        <v>180</v>
      </c>
      <c r="C363" s="14">
        <v>8.3467866792035897E-2</v>
      </c>
      <c r="D363" s="14">
        <v>8.9845514074344102E-2</v>
      </c>
      <c r="E363" s="14">
        <v>7.8263454469723895E-2</v>
      </c>
      <c r="F363" s="14"/>
      <c r="G363" s="14">
        <v>0.10303421189988</v>
      </c>
      <c r="H363" s="14">
        <v>0.13297569076141599</v>
      </c>
      <c r="I363" s="14">
        <v>6.6213876062542698E-2</v>
      </c>
      <c r="J363" s="14">
        <v>3.3615156352851602E-2</v>
      </c>
      <c r="K363" s="14">
        <v>7.7857588817586407E-2</v>
      </c>
      <c r="L363" s="14">
        <v>8.4737441503327599E-2</v>
      </c>
      <c r="M363" s="14"/>
      <c r="N363" s="14">
        <v>0.12714057314708899</v>
      </c>
      <c r="O363" s="14">
        <v>7.8762214971731206E-2</v>
      </c>
      <c r="P363" s="14">
        <v>6.9924777745358199E-2</v>
      </c>
      <c r="Q363" s="14">
        <v>4.8649224471133901E-2</v>
      </c>
      <c r="R363" s="14"/>
      <c r="S363" s="14">
        <v>9.3795535008469794E-2</v>
      </c>
      <c r="T363" s="14">
        <v>8.9843553468835699E-2</v>
      </c>
      <c r="U363" s="14">
        <v>2.2106729265366699E-2</v>
      </c>
      <c r="V363" s="14"/>
      <c r="W363" s="14">
        <v>5.5141076894437598E-2</v>
      </c>
      <c r="X363" s="14">
        <v>0.166712108901998</v>
      </c>
      <c r="Y363" s="14">
        <v>0.14401100171735701</v>
      </c>
      <c r="Z363" s="14">
        <v>0.174210930979186</v>
      </c>
      <c r="AA363" s="14">
        <v>0</v>
      </c>
      <c r="AB363" s="14">
        <v>3.8302281041178998E-2</v>
      </c>
      <c r="AC363" s="14">
        <v>6.0713971986137497E-2</v>
      </c>
      <c r="AD363" s="14"/>
      <c r="AE363" s="14">
        <v>0.12711664570491299</v>
      </c>
      <c r="AF363" s="14">
        <v>7.41624701465462E-2</v>
      </c>
      <c r="AG363" s="14"/>
      <c r="AH363" s="14">
        <v>9.1865873159243494E-2</v>
      </c>
      <c r="AI363" s="14">
        <v>9.7591684965566805E-2</v>
      </c>
      <c r="AJ363" s="14">
        <v>6.1758994401049802E-2</v>
      </c>
      <c r="AK363" s="14">
        <v>4.3743428722437201E-2</v>
      </c>
      <c r="AL363" s="14"/>
      <c r="AM363" s="14">
        <v>7.4439658039239104E-2</v>
      </c>
      <c r="AN363" s="14">
        <v>0.105270045549454</v>
      </c>
      <c r="AO363" s="14"/>
      <c r="AP363" s="14">
        <v>0.10657536487800801</v>
      </c>
      <c r="AQ363" s="14">
        <v>8.8998951111828595E-2</v>
      </c>
    </row>
    <row r="364" spans="2:43" x14ac:dyDescent="0.3">
      <c r="B364" t="s">
        <v>151</v>
      </c>
      <c r="C364" s="14">
        <v>2.6723319796147199E-2</v>
      </c>
      <c r="D364" s="14">
        <v>3.75385091707209E-2</v>
      </c>
      <c r="E364" s="14">
        <v>1.6764647119320301E-2</v>
      </c>
      <c r="F364" s="14"/>
      <c r="G364" s="14">
        <v>2.4042050911981298E-2</v>
      </c>
      <c r="H364" s="14">
        <v>2.3871926246213E-2</v>
      </c>
      <c r="I364" s="14">
        <v>2.22772033895237E-2</v>
      </c>
      <c r="J364" s="14">
        <v>2.4013295385167999E-2</v>
      </c>
      <c r="K364" s="14">
        <v>3.4457580657712199E-2</v>
      </c>
      <c r="L364" s="14">
        <v>3.01639608465189E-2</v>
      </c>
      <c r="M364" s="14"/>
      <c r="N364" s="14">
        <v>2.7770397614111701E-2</v>
      </c>
      <c r="O364" s="14">
        <v>2.7803086578913401E-2</v>
      </c>
      <c r="P364" s="14">
        <v>2.9367767539888401E-2</v>
      </c>
      <c r="Q364" s="14">
        <v>1.9455195251513801E-2</v>
      </c>
      <c r="R364" s="14"/>
      <c r="S364" s="14">
        <v>3.0151798818753899E-2</v>
      </c>
      <c r="T364" s="14">
        <v>2.6644803907128801E-2</v>
      </c>
      <c r="U364" s="14">
        <v>1.7729741579174001E-2</v>
      </c>
      <c r="V364" s="14"/>
      <c r="W364" s="14">
        <v>7.3671667200173197E-3</v>
      </c>
      <c r="X364" s="14">
        <v>3.0887109243897801E-2</v>
      </c>
      <c r="Y364" s="14">
        <v>3.23725467623764E-2</v>
      </c>
      <c r="Z364" s="14">
        <v>1.45397649952781E-2</v>
      </c>
      <c r="AA364" s="14">
        <v>0.113591807471254</v>
      </c>
      <c r="AB364" s="14">
        <v>2.9472695478150599E-2</v>
      </c>
      <c r="AC364" s="14">
        <v>2.84553528850587E-2</v>
      </c>
      <c r="AD364" s="14"/>
      <c r="AE364" s="14">
        <v>2.1367552129759399E-2</v>
      </c>
      <c r="AF364" s="14">
        <v>2.81572838334169E-2</v>
      </c>
      <c r="AG364" s="14"/>
      <c r="AH364" s="14">
        <v>3.09480523845472E-2</v>
      </c>
      <c r="AI364" s="14">
        <v>1.40979923489125E-2</v>
      </c>
      <c r="AJ364" s="14">
        <v>3.2018407145820001E-2</v>
      </c>
      <c r="AK364" s="14">
        <v>7.0301859037044501E-2</v>
      </c>
      <c r="AL364" s="14"/>
      <c r="AM364" s="14">
        <v>3.6641322352874699E-2</v>
      </c>
      <c r="AN364" s="14">
        <v>1.70362668676327E-2</v>
      </c>
      <c r="AO364" s="14"/>
      <c r="AP364" s="14">
        <v>1.9783204170267799E-2</v>
      </c>
      <c r="AQ364" s="14">
        <v>4.0913775461267697E-2</v>
      </c>
    </row>
    <row r="365" spans="2:43" x14ac:dyDescent="0.3">
      <c r="B365" t="s">
        <v>147</v>
      </c>
      <c r="C365" s="14">
        <v>1.8584226462678599E-2</v>
      </c>
      <c r="D365" s="14">
        <v>1.6581895568605301E-2</v>
      </c>
      <c r="E365" s="14">
        <v>2.0660192153424E-2</v>
      </c>
      <c r="F365" s="14"/>
      <c r="G365" s="14">
        <v>2.6097832511411401E-3</v>
      </c>
      <c r="H365" s="14">
        <v>9.4469518445574607E-3</v>
      </c>
      <c r="I365" s="14">
        <v>3.4160220812605502E-2</v>
      </c>
      <c r="J365" s="14">
        <v>1.6476241322346201E-2</v>
      </c>
      <c r="K365" s="14">
        <v>1.7395007322874401E-2</v>
      </c>
      <c r="L365" s="14">
        <v>2.65923266620193E-2</v>
      </c>
      <c r="M365" s="14"/>
      <c r="N365" s="14">
        <v>1.9471497396357101E-2</v>
      </c>
      <c r="O365" s="14">
        <v>1.69962655529E-2</v>
      </c>
      <c r="P365" s="14">
        <v>2.4061576775780202E-2</v>
      </c>
      <c r="Q365" s="14">
        <v>1.4239153921286E-2</v>
      </c>
      <c r="R365" s="14"/>
      <c r="S365" s="14">
        <v>2.07979337472536E-2</v>
      </c>
      <c r="T365" s="14">
        <v>1.9468148175123299E-2</v>
      </c>
      <c r="U365" s="14">
        <v>7.9722151923983606E-3</v>
      </c>
      <c r="V365" s="14"/>
      <c r="W365" s="14">
        <v>2.9985735991806201E-3</v>
      </c>
      <c r="X365" s="14">
        <v>8.1120045837569498E-3</v>
      </c>
      <c r="Y365" s="14">
        <v>2.5000383318198999E-2</v>
      </c>
      <c r="Z365" s="14">
        <v>0</v>
      </c>
      <c r="AA365" s="14">
        <v>0</v>
      </c>
      <c r="AB365" s="14">
        <v>1.46322458534211E-2</v>
      </c>
      <c r="AC365" s="14">
        <v>2.4599142645759201E-2</v>
      </c>
      <c r="AD365" s="14"/>
      <c r="AE365" s="14">
        <v>2.0677612618788199E-2</v>
      </c>
      <c r="AF365" s="14">
        <v>1.8128380445382699E-2</v>
      </c>
      <c r="AG365" s="14"/>
      <c r="AH365" s="14">
        <v>3.6595636585182501E-2</v>
      </c>
      <c r="AI365" s="14">
        <v>5.08414168047314E-3</v>
      </c>
      <c r="AJ365" s="14">
        <v>1.86397114085529E-2</v>
      </c>
      <c r="AK365" s="14">
        <v>6.5659780096729301E-3</v>
      </c>
      <c r="AL365" s="14"/>
      <c r="AM365" s="14">
        <v>3.2409476764385103E-2</v>
      </c>
      <c r="AN365" s="14">
        <v>6.0254034754459902E-3</v>
      </c>
      <c r="AO365" s="14"/>
      <c r="AP365" s="14">
        <v>4.3432233643604899E-3</v>
      </c>
      <c r="AQ365" s="14">
        <v>3.27981677388769E-2</v>
      </c>
    </row>
    <row r="366" spans="2:43" x14ac:dyDescent="0.3">
      <c r="B366" t="s">
        <v>75</v>
      </c>
      <c r="C366" s="14">
        <v>1.3755748783696E-2</v>
      </c>
      <c r="D366" s="14">
        <v>1.6057571494324401E-2</v>
      </c>
      <c r="E366" s="14">
        <v>1.17158368572796E-2</v>
      </c>
      <c r="F366" s="14"/>
      <c r="G366" s="14">
        <v>1.5013872610759199E-2</v>
      </c>
      <c r="H366" s="14">
        <v>1.5713988677047101E-2</v>
      </c>
      <c r="I366" s="14">
        <v>1.6788900932093301E-2</v>
      </c>
      <c r="J366" s="14">
        <v>2.0377823099112E-2</v>
      </c>
      <c r="K366" s="14">
        <v>8.7416631978779503E-3</v>
      </c>
      <c r="L366" s="14">
        <v>7.8263338442153604E-3</v>
      </c>
      <c r="M366" s="14"/>
      <c r="N366" s="14">
        <v>9.4085766196945007E-3</v>
      </c>
      <c r="O366" s="14">
        <v>1.52817183691183E-2</v>
      </c>
      <c r="P366" s="14">
        <v>1.8655469029596E-2</v>
      </c>
      <c r="Q366" s="14">
        <v>1.03825506904587E-2</v>
      </c>
      <c r="R366" s="14"/>
      <c r="S366" s="14">
        <v>2.1415725504449999E-2</v>
      </c>
      <c r="T366" s="14">
        <v>8.6204041445574892E-3</v>
      </c>
      <c r="U366" s="14">
        <v>1.7498698634529599E-2</v>
      </c>
      <c r="V366" s="14"/>
      <c r="W366" s="14">
        <v>1.55392294703774E-2</v>
      </c>
      <c r="X366" s="14">
        <v>1.9247238621504199E-2</v>
      </c>
      <c r="Y366" s="14">
        <v>7.0751682397506002E-3</v>
      </c>
      <c r="Z366" s="14">
        <v>0</v>
      </c>
      <c r="AA366" s="14">
        <v>0</v>
      </c>
      <c r="AB366" s="14">
        <v>0</v>
      </c>
      <c r="AC366" s="14">
        <v>1.5823449971644098E-2</v>
      </c>
      <c r="AD366" s="14"/>
      <c r="AE366" s="14">
        <v>1.13117317154401E-2</v>
      </c>
      <c r="AF366" s="14">
        <v>1.43253438625004E-2</v>
      </c>
      <c r="AG366" s="14"/>
      <c r="AH366" s="14">
        <v>1.8528109076907499E-2</v>
      </c>
      <c r="AI366" s="14">
        <v>1.1563556900789701E-2</v>
      </c>
      <c r="AJ366" s="14">
        <v>1.0296501269423801E-2</v>
      </c>
      <c r="AK366" s="14">
        <v>2.1038394551979301E-2</v>
      </c>
      <c r="AL366" s="14"/>
      <c r="AM366" s="14">
        <v>1.9345264297963401E-2</v>
      </c>
      <c r="AN366" s="14">
        <v>9.6547064163408497E-3</v>
      </c>
      <c r="AO366" s="14"/>
      <c r="AP366" s="14">
        <v>1.0014636341712201E-2</v>
      </c>
      <c r="AQ366" s="14">
        <v>2.3127296962997999E-2</v>
      </c>
    </row>
    <row r="367" spans="2:43" x14ac:dyDescent="0.3">
      <c r="B367" t="s">
        <v>301</v>
      </c>
      <c r="C367" s="14">
        <v>1.3752892042150499E-2</v>
      </c>
      <c r="D367" s="14">
        <v>1.4326298797490601E-2</v>
      </c>
      <c r="E367" s="14">
        <v>1.3346628362635501E-2</v>
      </c>
      <c r="F367" s="14"/>
      <c r="G367" s="14">
        <v>1.30596719111052E-2</v>
      </c>
      <c r="H367" s="14">
        <v>7.75890363045823E-3</v>
      </c>
      <c r="I367" s="14">
        <v>3.5139642152996198E-2</v>
      </c>
      <c r="J367" s="14">
        <v>1.0553843325786801E-2</v>
      </c>
      <c r="K367" s="14">
        <v>1.0789020240023E-2</v>
      </c>
      <c r="L367" s="14">
        <v>7.2669494071232604E-3</v>
      </c>
      <c r="M367" s="14"/>
      <c r="N367" s="14">
        <v>1.16617134797702E-2</v>
      </c>
      <c r="O367" s="14">
        <v>1.5781889152357401E-2</v>
      </c>
      <c r="P367" s="14">
        <v>4.54757926958847E-3</v>
      </c>
      <c r="Q367" s="14">
        <v>2.3398245763358302E-2</v>
      </c>
      <c r="R367" s="14"/>
      <c r="S367" s="14">
        <v>1.3292032718405501E-2</v>
      </c>
      <c r="T367" s="14">
        <v>1.5211669717027801E-2</v>
      </c>
      <c r="U367" s="14">
        <v>8.1698692707071908E-3</v>
      </c>
      <c r="V367" s="14"/>
      <c r="W367" s="14">
        <v>3.01080425706674E-3</v>
      </c>
      <c r="X367" s="14">
        <v>0</v>
      </c>
      <c r="Y367" s="14">
        <v>1.6652901870747E-2</v>
      </c>
      <c r="Z367" s="14">
        <v>0</v>
      </c>
      <c r="AA367" s="14">
        <v>4.0558521808346501E-2</v>
      </c>
      <c r="AB367" s="14">
        <v>3.0211587620296101E-2</v>
      </c>
      <c r="AC367" s="14">
        <v>1.5176301351199101E-2</v>
      </c>
      <c r="AD367" s="14"/>
      <c r="AE367" s="14">
        <v>2.0248012297497099E-2</v>
      </c>
      <c r="AF367" s="14">
        <v>1.2444449236689799E-2</v>
      </c>
      <c r="AG367" s="14"/>
      <c r="AH367" s="14">
        <v>2.16664928317498E-2</v>
      </c>
      <c r="AI367" s="14">
        <v>7.3993345839906801E-3</v>
      </c>
      <c r="AJ367" s="14">
        <v>1.56625844361463E-2</v>
      </c>
      <c r="AK367" s="14">
        <v>0</v>
      </c>
      <c r="AL367" s="14"/>
      <c r="AM367" s="14">
        <v>2.38665197820804E-2</v>
      </c>
      <c r="AN367" s="14">
        <v>4.3251861059080904E-3</v>
      </c>
      <c r="AO367" s="14"/>
      <c r="AP367" s="14">
        <v>6.6368600418292897E-3</v>
      </c>
      <c r="AQ367" s="14">
        <v>1.9024273296658699E-2</v>
      </c>
    </row>
    <row r="368" spans="2:43" x14ac:dyDescent="0.3">
      <c r="B368" t="s">
        <v>67</v>
      </c>
      <c r="C368" s="14">
        <v>1.24861436941613E-2</v>
      </c>
      <c r="D368" s="14">
        <v>7.3628419312055998E-3</v>
      </c>
      <c r="E368" s="14">
        <v>1.74518351075406E-2</v>
      </c>
      <c r="F368" s="14"/>
      <c r="G368" s="14">
        <v>8.6291331747830394E-3</v>
      </c>
      <c r="H368" s="14">
        <v>2.07657591109939E-2</v>
      </c>
      <c r="I368" s="14">
        <v>1.27110282264243E-2</v>
      </c>
      <c r="J368" s="14">
        <v>1.8906941946579998E-2</v>
      </c>
      <c r="K368" s="14">
        <v>1.41560519780791E-2</v>
      </c>
      <c r="L368" s="14">
        <v>9.5982083027835996E-4</v>
      </c>
      <c r="M368" s="14"/>
      <c r="N368" s="14">
        <v>1.6501530213179E-3</v>
      </c>
      <c r="O368" s="14">
        <v>1.8680166305301699E-2</v>
      </c>
      <c r="P368" s="14">
        <v>9.5000414766844704E-3</v>
      </c>
      <c r="Q368" s="14">
        <v>1.72936016436387E-2</v>
      </c>
      <c r="R368" s="14"/>
      <c r="S368" s="14">
        <v>4.8633523916212203E-3</v>
      </c>
      <c r="T368" s="14">
        <v>9.4248135483367395E-3</v>
      </c>
      <c r="U368" s="14">
        <v>5.2389920763361797E-2</v>
      </c>
      <c r="V368" s="14"/>
      <c r="W368" s="14">
        <v>2.7794518659940998E-2</v>
      </c>
      <c r="X368" s="14">
        <v>0</v>
      </c>
      <c r="Y368" s="14">
        <v>0</v>
      </c>
      <c r="Z368" s="14">
        <v>0</v>
      </c>
      <c r="AA368" s="14">
        <v>3.8110585317317099E-2</v>
      </c>
      <c r="AB368" s="14">
        <v>1.9566502344580999E-2</v>
      </c>
      <c r="AC368" s="14">
        <v>1.0330166809060499E-2</v>
      </c>
      <c r="AD368" s="14"/>
      <c r="AE368" s="14">
        <v>1.79865496694823E-2</v>
      </c>
      <c r="AF368" s="14">
        <v>1.03367383924549E-2</v>
      </c>
      <c r="AG368" s="14"/>
      <c r="AH368" s="14">
        <v>7.6066475194397102E-3</v>
      </c>
      <c r="AI368" s="14">
        <v>1.16776257057612E-2</v>
      </c>
      <c r="AJ368" s="14">
        <v>1.8898510463814699E-2</v>
      </c>
      <c r="AK368" s="14">
        <v>1.2508364789097301E-2</v>
      </c>
      <c r="AL368" s="14"/>
      <c r="AM368" s="14">
        <v>8.1914616158084708E-3</v>
      </c>
      <c r="AN368" s="14">
        <v>8.1252417311074403E-3</v>
      </c>
      <c r="AO368" s="14"/>
      <c r="AP368" s="14">
        <v>8.5096845427761608E-3</v>
      </c>
      <c r="AQ368" s="14">
        <v>7.4139898230897797E-3</v>
      </c>
    </row>
    <row r="369" spans="2:43" x14ac:dyDescent="0.3">
      <c r="B369" t="s">
        <v>90</v>
      </c>
      <c r="C369" s="14">
        <v>9.7484142568582694E-3</v>
      </c>
      <c r="D369" s="14">
        <v>9.7602731470305994E-3</v>
      </c>
      <c r="E369" s="14">
        <v>9.8334023426650593E-3</v>
      </c>
      <c r="F369" s="14"/>
      <c r="G369" s="14">
        <v>0</v>
      </c>
      <c r="H369" s="14">
        <v>1.4229947141799299E-2</v>
      </c>
      <c r="I369" s="14">
        <v>5.84102666393186E-3</v>
      </c>
      <c r="J369" s="14">
        <v>1.30693560416268E-2</v>
      </c>
      <c r="K369" s="14">
        <v>1.73409537355129E-2</v>
      </c>
      <c r="L369" s="14">
        <v>6.0182871503214998E-3</v>
      </c>
      <c r="M369" s="14"/>
      <c r="N369" s="14">
        <v>7.9521112548887208E-3</v>
      </c>
      <c r="O369" s="14">
        <v>8.3420157597284706E-3</v>
      </c>
      <c r="P369" s="14">
        <v>8.9015839552419908E-3</v>
      </c>
      <c r="Q369" s="14">
        <v>1.6627013834176699E-2</v>
      </c>
      <c r="R369" s="14"/>
      <c r="S369" s="14">
        <v>9.2302239771624404E-3</v>
      </c>
      <c r="T369" s="14">
        <v>7.5700770861260903E-3</v>
      </c>
      <c r="U369" s="14">
        <v>2.3090699662246701E-2</v>
      </c>
      <c r="V369" s="14"/>
      <c r="W369" s="14">
        <v>2.7544358703422401E-3</v>
      </c>
      <c r="X369" s="14">
        <v>0</v>
      </c>
      <c r="Y369" s="14">
        <v>0</v>
      </c>
      <c r="Z369" s="14">
        <v>0</v>
      </c>
      <c r="AA369" s="14">
        <v>0</v>
      </c>
      <c r="AB369" s="14">
        <v>0</v>
      </c>
      <c r="AC369" s="14">
        <v>1.41350181651613E-2</v>
      </c>
      <c r="AD369" s="14"/>
      <c r="AE369" s="14">
        <v>7.2044611161243303E-3</v>
      </c>
      <c r="AF369" s="14">
        <v>1.05235279367545E-2</v>
      </c>
      <c r="AG369" s="14"/>
      <c r="AH369" s="14">
        <v>2.1731583573669701E-2</v>
      </c>
      <c r="AI369" s="14">
        <v>2.4335628307074701E-3</v>
      </c>
      <c r="AJ369" s="14">
        <v>2.3440310529443502E-3</v>
      </c>
      <c r="AK369" s="14">
        <v>3.5185234396621301E-2</v>
      </c>
      <c r="AL369" s="14"/>
      <c r="AM369" s="14">
        <v>1.64928476326884E-2</v>
      </c>
      <c r="AN369" s="14">
        <v>4.4960731614422603E-3</v>
      </c>
      <c r="AO369" s="14"/>
      <c r="AP369" s="14">
        <v>1.12691655789463E-3</v>
      </c>
      <c r="AQ369" s="14">
        <v>1.86647665155764E-2</v>
      </c>
    </row>
    <row r="370" spans="2:43" x14ac:dyDescent="0.3">
      <c r="B370" t="s">
        <v>130</v>
      </c>
      <c r="C370" s="14">
        <v>9.6624286881253803E-3</v>
      </c>
      <c r="D370" s="14">
        <v>8.3448366815282397E-3</v>
      </c>
      <c r="E370" s="14">
        <v>1.1003148088576E-2</v>
      </c>
      <c r="F370" s="14"/>
      <c r="G370" s="14">
        <v>6.0035785864400301E-3</v>
      </c>
      <c r="H370" s="14">
        <v>1.3551605402180699E-3</v>
      </c>
      <c r="I370" s="14">
        <v>1.50086442642807E-2</v>
      </c>
      <c r="J370" s="14">
        <v>1.3307194077181801E-2</v>
      </c>
      <c r="K370" s="14">
        <v>1.20413490579485E-2</v>
      </c>
      <c r="L370" s="14">
        <v>1.01850946958328E-2</v>
      </c>
      <c r="M370" s="14"/>
      <c r="N370" s="14">
        <v>1.04497461889552E-2</v>
      </c>
      <c r="O370" s="14">
        <v>6.1420573395172999E-3</v>
      </c>
      <c r="P370" s="14">
        <v>1.3097329651946901E-2</v>
      </c>
      <c r="Q370" s="14">
        <v>1.24667304562554E-2</v>
      </c>
      <c r="R370" s="14"/>
      <c r="S370" s="14">
        <v>1.0424926035416801E-2</v>
      </c>
      <c r="T370" s="14">
        <v>8.3781536357169593E-3</v>
      </c>
      <c r="U370" s="14">
        <v>1.44112217380337E-2</v>
      </c>
      <c r="V370" s="14"/>
      <c r="W370" s="14">
        <v>2.41426798688133E-3</v>
      </c>
      <c r="X370" s="14">
        <v>0</v>
      </c>
      <c r="Y370" s="14">
        <v>0</v>
      </c>
      <c r="Z370" s="14">
        <v>0</v>
      </c>
      <c r="AA370" s="14">
        <v>0</v>
      </c>
      <c r="AB370" s="14">
        <v>0</v>
      </c>
      <c r="AC370" s="14">
        <v>1.56175337112691E-2</v>
      </c>
      <c r="AD370" s="14"/>
      <c r="AE370" s="14">
        <v>6.8395307106747705E-4</v>
      </c>
      <c r="AF370" s="14">
        <v>1.19687092620293E-2</v>
      </c>
      <c r="AG370" s="14"/>
      <c r="AH370" s="14">
        <v>1.37561578296249E-2</v>
      </c>
      <c r="AI370" s="14">
        <v>1.1422734713566401E-2</v>
      </c>
      <c r="AJ370" s="14">
        <v>3.3157803638522699E-3</v>
      </c>
      <c r="AK370" s="14">
        <v>6.6542985433037096E-3</v>
      </c>
      <c r="AL370" s="14"/>
      <c r="AM370" s="14">
        <v>1.35326743464996E-2</v>
      </c>
      <c r="AN370" s="14">
        <v>1.03415804564819E-2</v>
      </c>
      <c r="AO370" s="14"/>
      <c r="AP370" s="14">
        <v>1.0615505921972E-2</v>
      </c>
      <c r="AQ370" s="14">
        <v>1.27362332900773E-2</v>
      </c>
    </row>
    <row r="371" spans="2:43" x14ac:dyDescent="0.3">
      <c r="B371" t="s">
        <v>126</v>
      </c>
      <c r="C371" s="14">
        <v>8.5138008254260298E-3</v>
      </c>
      <c r="D371" s="14">
        <v>9.9554633954843496E-3</v>
      </c>
      <c r="E371" s="14">
        <v>7.2351738248673299E-3</v>
      </c>
      <c r="F371" s="14"/>
      <c r="G371" s="14">
        <v>3.8818901234102701E-3</v>
      </c>
      <c r="H371" s="14">
        <v>2.2376630877208901E-2</v>
      </c>
      <c r="I371" s="14">
        <v>4.69422652742571E-3</v>
      </c>
      <c r="J371" s="14">
        <v>1.93433945213405E-3</v>
      </c>
      <c r="K371" s="14">
        <v>7.4586535521536301E-3</v>
      </c>
      <c r="L371" s="14">
        <v>8.0965724401927501E-3</v>
      </c>
      <c r="M371" s="14"/>
      <c r="N371" s="14">
        <v>1.1312842187970899E-2</v>
      </c>
      <c r="O371" s="14">
        <v>1.0288107255247101E-2</v>
      </c>
      <c r="P371" s="14">
        <v>4.3848781100675601E-3</v>
      </c>
      <c r="Q371" s="14">
        <v>5.4897312336363501E-3</v>
      </c>
      <c r="R371" s="14"/>
      <c r="S371" s="14">
        <v>7.9208230286776891E-3</v>
      </c>
      <c r="T371" s="14">
        <v>9.4661517493577901E-3</v>
      </c>
      <c r="U371" s="14">
        <v>5.7475218390129002E-3</v>
      </c>
      <c r="V371" s="14"/>
      <c r="W371" s="14">
        <v>1.6781956923620799E-3</v>
      </c>
      <c r="X371" s="14">
        <v>0</v>
      </c>
      <c r="Y371" s="14">
        <v>9.9279962413492996E-3</v>
      </c>
      <c r="Z371" s="14">
        <v>3.7805945556992099E-2</v>
      </c>
      <c r="AA371" s="14">
        <v>0</v>
      </c>
      <c r="AB371" s="14">
        <v>0</v>
      </c>
      <c r="AC371" s="14">
        <v>1.0185450363831301E-2</v>
      </c>
      <c r="AD371" s="14"/>
      <c r="AE371" s="14">
        <v>1.36323240706368E-2</v>
      </c>
      <c r="AF371" s="14">
        <v>6.5562711679077396E-3</v>
      </c>
      <c r="AG371" s="14"/>
      <c r="AH371" s="14">
        <v>1.2463614757997E-2</v>
      </c>
      <c r="AI371" s="14">
        <v>6.1446913584356699E-3</v>
      </c>
      <c r="AJ371" s="14">
        <v>6.1367960492518603E-3</v>
      </c>
      <c r="AK371" s="14">
        <v>1.6136159790421999E-2</v>
      </c>
      <c r="AL371" s="14"/>
      <c r="AM371" s="14">
        <v>1.0405328434857201E-2</v>
      </c>
      <c r="AN371" s="14">
        <v>1.0101890323020101E-2</v>
      </c>
      <c r="AO371" s="14"/>
      <c r="AP371" s="14">
        <v>8.7076694154967407E-3</v>
      </c>
      <c r="AQ371" s="14">
        <v>1.2512648020746401E-2</v>
      </c>
    </row>
    <row r="372" spans="2:43" x14ac:dyDescent="0.3">
      <c r="B372" t="s">
        <v>142</v>
      </c>
      <c r="C372" s="14">
        <v>8.3912778449198797E-3</v>
      </c>
      <c r="D372" s="14">
        <v>1.34907207166284E-2</v>
      </c>
      <c r="E372" s="14">
        <v>2.6233498879969499E-3</v>
      </c>
      <c r="F372" s="14"/>
      <c r="G372" s="14">
        <v>6.9084477932372197E-3</v>
      </c>
      <c r="H372" s="14">
        <v>1.0932848896261499E-2</v>
      </c>
      <c r="I372" s="14">
        <v>6.9594012572720201E-3</v>
      </c>
      <c r="J372" s="14">
        <v>1.6810420980925299E-2</v>
      </c>
      <c r="K372" s="14">
        <v>3.0495822203491299E-3</v>
      </c>
      <c r="L372" s="14">
        <v>6.0829251121624402E-3</v>
      </c>
      <c r="M372" s="14"/>
      <c r="N372" s="14">
        <v>1.4892333510106101E-3</v>
      </c>
      <c r="O372" s="14">
        <v>9.6842677959057492E-3</v>
      </c>
      <c r="P372" s="14">
        <v>7.2585863149046796E-3</v>
      </c>
      <c r="Q372" s="14">
        <v>1.6659637666929201E-2</v>
      </c>
      <c r="R372" s="14"/>
      <c r="S372" s="14">
        <v>1.52359050814278E-2</v>
      </c>
      <c r="T372" s="14">
        <v>4.65299322347075E-3</v>
      </c>
      <c r="U372" s="14">
        <v>7.1450664032504203E-3</v>
      </c>
      <c r="V372" s="14"/>
      <c r="W372" s="14">
        <v>9.1084834389174706E-3</v>
      </c>
      <c r="X372" s="14">
        <v>7.5170146126035597E-3</v>
      </c>
      <c r="Y372" s="14">
        <v>1.36639879912645E-2</v>
      </c>
      <c r="Z372" s="14">
        <v>0</v>
      </c>
      <c r="AA372" s="14">
        <v>0</v>
      </c>
      <c r="AB372" s="14">
        <v>2.2485001856221199E-2</v>
      </c>
      <c r="AC372" s="14">
        <v>8.6222454679776295E-3</v>
      </c>
      <c r="AD372" s="14"/>
      <c r="AE372" s="14">
        <v>4.5434718713375996E-3</v>
      </c>
      <c r="AF372" s="14">
        <v>9.4534102835461403E-3</v>
      </c>
      <c r="AG372" s="14"/>
      <c r="AH372" s="14">
        <v>1.0269726349833299E-2</v>
      </c>
      <c r="AI372" s="14">
        <v>6.0026106208843997E-3</v>
      </c>
      <c r="AJ372" s="14">
        <v>1.00257562125793E-2</v>
      </c>
      <c r="AK372" s="14">
        <v>5.0395066681639001E-3</v>
      </c>
      <c r="AL372" s="14"/>
      <c r="AM372" s="14">
        <v>1.4329403189652199E-2</v>
      </c>
      <c r="AN372" s="14">
        <v>2.0175314360129102E-3</v>
      </c>
      <c r="AO372" s="14"/>
      <c r="AP372" s="14">
        <v>3.8202774370845898E-3</v>
      </c>
      <c r="AQ372" s="14">
        <v>1.5603383098727301E-2</v>
      </c>
    </row>
    <row r="373" spans="2:43" x14ac:dyDescent="0.3">
      <c r="B373" t="s">
        <v>249</v>
      </c>
      <c r="C373" s="14">
        <v>7.3022734367257196E-3</v>
      </c>
      <c r="D373" s="14">
        <v>7.9616806320666998E-3</v>
      </c>
      <c r="E373" s="14">
        <v>6.7510688098920101E-3</v>
      </c>
      <c r="F373" s="14"/>
      <c r="G373" s="14">
        <v>8.0040576297347107E-3</v>
      </c>
      <c r="H373" s="14">
        <v>1.21219728092952E-2</v>
      </c>
      <c r="I373" s="14">
        <v>6.0364280510894503E-3</v>
      </c>
      <c r="J373" s="14">
        <v>5.3761626519070798E-3</v>
      </c>
      <c r="K373" s="14">
        <v>9.7923665191705107E-3</v>
      </c>
      <c r="L373" s="14">
        <v>3.04658102800166E-3</v>
      </c>
      <c r="M373" s="14"/>
      <c r="N373" s="14">
        <v>3.1885164354315699E-3</v>
      </c>
      <c r="O373" s="14">
        <v>6.2889075144864897E-3</v>
      </c>
      <c r="P373" s="14">
        <v>6.2410990122001098E-3</v>
      </c>
      <c r="Q373" s="14">
        <v>1.68476006198085E-2</v>
      </c>
      <c r="R373" s="14"/>
      <c r="S373" s="14">
        <v>6.9560787064551002E-3</v>
      </c>
      <c r="T373" s="14">
        <v>8.3005404488597691E-3</v>
      </c>
      <c r="U373" s="14">
        <v>0</v>
      </c>
      <c r="V373" s="14"/>
      <c r="W373" s="14">
        <v>6.8381700649070296E-3</v>
      </c>
      <c r="X373" s="14">
        <v>2.7640342629659701E-2</v>
      </c>
      <c r="Y373" s="14">
        <v>0</v>
      </c>
      <c r="Z373" s="14">
        <v>0</v>
      </c>
      <c r="AA373" s="14">
        <v>0</v>
      </c>
      <c r="AB373" s="14">
        <v>2.0302550366929701E-2</v>
      </c>
      <c r="AC373" s="14">
        <v>6.9486645546835901E-3</v>
      </c>
      <c r="AD373" s="14"/>
      <c r="AE373" s="14">
        <v>1.2615010436686299E-2</v>
      </c>
      <c r="AF373" s="14">
        <v>6.1635303793251498E-3</v>
      </c>
      <c r="AG373" s="14"/>
      <c r="AH373" s="14">
        <v>8.1128731740950106E-3</v>
      </c>
      <c r="AI373" s="14">
        <v>5.7614589131978703E-3</v>
      </c>
      <c r="AJ373" s="14">
        <v>9.6001318516215593E-3</v>
      </c>
      <c r="AK373" s="14">
        <v>0</v>
      </c>
      <c r="AL373" s="14"/>
      <c r="AM373" s="14">
        <v>7.4199946547460803E-3</v>
      </c>
      <c r="AN373" s="14">
        <v>6.0156683976758602E-3</v>
      </c>
      <c r="AO373" s="14"/>
      <c r="AP373" s="14">
        <v>7.7625313022993197E-3</v>
      </c>
      <c r="AQ373" s="14">
        <v>5.9210629042804096E-3</v>
      </c>
    </row>
    <row r="374" spans="2:43" x14ac:dyDescent="0.3">
      <c r="B374" t="s">
        <v>236</v>
      </c>
      <c r="C374" s="14">
        <v>6.3494310462936902E-3</v>
      </c>
      <c r="D374" s="14">
        <v>1.21148833445137E-2</v>
      </c>
      <c r="E374" s="14">
        <v>9.6265592675905804E-4</v>
      </c>
      <c r="F374" s="14"/>
      <c r="G374" s="14">
        <v>0</v>
      </c>
      <c r="H374" s="14">
        <v>3.23899306879466E-2</v>
      </c>
      <c r="I374" s="14">
        <v>0</v>
      </c>
      <c r="J374" s="14">
        <v>3.1132189034253398E-3</v>
      </c>
      <c r="K374" s="14">
        <v>0</v>
      </c>
      <c r="L374" s="14">
        <v>0</v>
      </c>
      <c r="M374" s="14"/>
      <c r="N374" s="14">
        <v>2.4513262669684999E-2</v>
      </c>
      <c r="O374" s="14">
        <v>1.26985163916046E-3</v>
      </c>
      <c r="P374" s="14">
        <v>0</v>
      </c>
      <c r="Q374" s="14">
        <v>0</v>
      </c>
      <c r="R374" s="14"/>
      <c r="S374" s="14">
        <v>0</v>
      </c>
      <c r="T374" s="14">
        <v>1.1376248404770001E-2</v>
      </c>
      <c r="U374" s="14">
        <v>0</v>
      </c>
      <c r="V374" s="14"/>
      <c r="W374" s="14">
        <v>4.0846973533401098E-3</v>
      </c>
      <c r="X374" s="14">
        <v>0</v>
      </c>
      <c r="Y374" s="14">
        <v>5.6647799368367398E-2</v>
      </c>
      <c r="Z374" s="14">
        <v>0</v>
      </c>
      <c r="AA374" s="14">
        <v>0</v>
      </c>
      <c r="AB374" s="14">
        <v>0</v>
      </c>
      <c r="AC374" s="14">
        <v>0</v>
      </c>
      <c r="AD374" s="14"/>
      <c r="AE374" s="14">
        <v>0</v>
      </c>
      <c r="AF374" s="14">
        <v>7.97200175862154E-3</v>
      </c>
      <c r="AG374" s="14"/>
      <c r="AH374" s="14">
        <v>0</v>
      </c>
      <c r="AI374" s="14">
        <v>1.5803065403511601E-2</v>
      </c>
      <c r="AJ374" s="14">
        <v>1.76156619425248E-3</v>
      </c>
      <c r="AK374" s="14">
        <v>0</v>
      </c>
      <c r="AL374" s="14"/>
      <c r="AM374" s="14">
        <v>0</v>
      </c>
      <c r="AN374" s="14">
        <v>0</v>
      </c>
      <c r="AO374" s="14"/>
      <c r="AP374" s="14">
        <v>0</v>
      </c>
      <c r="AQ374" s="14">
        <v>1.5492598721367501E-3</v>
      </c>
    </row>
    <row r="375" spans="2:43" x14ac:dyDescent="0.3">
      <c r="B375" t="s">
        <v>148</v>
      </c>
      <c r="C375" s="14">
        <v>6.2929661400982799E-3</v>
      </c>
      <c r="D375" s="14">
        <v>0</v>
      </c>
      <c r="E375" s="14">
        <v>1.23030951912717E-2</v>
      </c>
      <c r="F375" s="14"/>
      <c r="G375" s="14">
        <v>1.2643971691719399E-2</v>
      </c>
      <c r="H375" s="14">
        <v>4.5466531060193204E-3</v>
      </c>
      <c r="I375" s="14">
        <v>3.6484602702376301E-3</v>
      </c>
      <c r="J375" s="14">
        <v>1.20185984586311E-2</v>
      </c>
      <c r="K375" s="14">
        <v>3.7998578444183601E-3</v>
      </c>
      <c r="L375" s="14">
        <v>3.69599410526842E-3</v>
      </c>
      <c r="M375" s="14"/>
      <c r="N375" s="14">
        <v>6.6064171583937398E-3</v>
      </c>
      <c r="O375" s="14">
        <v>6.7683987542618597E-3</v>
      </c>
      <c r="P375" s="14">
        <v>0</v>
      </c>
      <c r="Q375" s="14">
        <v>1.25098122190691E-2</v>
      </c>
      <c r="R375" s="14"/>
      <c r="S375" s="14">
        <v>1.6126455906833601E-3</v>
      </c>
      <c r="T375" s="14">
        <v>1.03216178105324E-2</v>
      </c>
      <c r="U375" s="14">
        <v>0</v>
      </c>
      <c r="V375" s="14"/>
      <c r="W375" s="14">
        <v>2.1283479787806798E-3</v>
      </c>
      <c r="X375" s="14">
        <v>3.8063813803651203E-2</v>
      </c>
      <c r="Y375" s="14">
        <v>0</v>
      </c>
      <c r="Z375" s="14">
        <v>0</v>
      </c>
      <c r="AA375" s="14">
        <v>0</v>
      </c>
      <c r="AB375" s="14">
        <v>0</v>
      </c>
      <c r="AC375" s="14">
        <v>6.4865679896099898E-3</v>
      </c>
      <c r="AD375" s="14"/>
      <c r="AE375" s="14">
        <v>2.9813650107408398E-3</v>
      </c>
      <c r="AF375" s="14">
        <v>7.1909668495690002E-3</v>
      </c>
      <c r="AG375" s="14"/>
      <c r="AH375" s="14">
        <v>5.6675542392583501E-3</v>
      </c>
      <c r="AI375" s="14">
        <v>7.4341613382849399E-3</v>
      </c>
      <c r="AJ375" s="14">
        <v>4.4258946791845199E-3</v>
      </c>
      <c r="AK375" s="14">
        <v>1.29323180524433E-2</v>
      </c>
      <c r="AL375" s="14"/>
      <c r="AM375" s="14">
        <v>8.0953980081129705E-3</v>
      </c>
      <c r="AN375" s="14">
        <v>2.9219136589615601E-4</v>
      </c>
      <c r="AO375" s="14"/>
      <c r="AP375" s="14">
        <v>0</v>
      </c>
      <c r="AQ375" s="14">
        <v>8.6068952640734608E-3</v>
      </c>
    </row>
    <row r="376" spans="2:43" x14ac:dyDescent="0.3">
      <c r="B376" t="s">
        <v>261</v>
      </c>
      <c r="C376" s="14">
        <v>5.2458054524057701E-3</v>
      </c>
      <c r="D376" s="14">
        <v>0</v>
      </c>
      <c r="E376" s="14">
        <v>1.02558384073607E-2</v>
      </c>
      <c r="F376" s="14"/>
      <c r="G376" s="14">
        <v>0</v>
      </c>
      <c r="H376" s="14">
        <v>1.40751368046955E-2</v>
      </c>
      <c r="I376" s="14">
        <v>1.6508362279249501E-2</v>
      </c>
      <c r="J376" s="14">
        <v>0</v>
      </c>
      <c r="K376" s="14">
        <v>0</v>
      </c>
      <c r="L376" s="14">
        <v>0</v>
      </c>
      <c r="M376" s="14"/>
      <c r="N376" s="14">
        <v>8.8044691318913508E-3</v>
      </c>
      <c r="O376" s="14">
        <v>0</v>
      </c>
      <c r="P376" s="14">
        <v>1.52350791890522E-2</v>
      </c>
      <c r="Q376" s="14">
        <v>0</v>
      </c>
      <c r="R376" s="14"/>
      <c r="S376" s="14">
        <v>0</v>
      </c>
      <c r="T376" s="14">
        <v>5.6297292054188703E-3</v>
      </c>
      <c r="U376" s="14">
        <v>1.96071000751404E-2</v>
      </c>
      <c r="V376" s="14"/>
      <c r="W376" s="14">
        <v>0</v>
      </c>
      <c r="X376" s="14">
        <v>0</v>
      </c>
      <c r="Y376" s="14">
        <v>4.6465934667927998E-2</v>
      </c>
      <c r="Z376" s="14">
        <v>0</v>
      </c>
      <c r="AA376" s="14">
        <v>0</v>
      </c>
      <c r="AB376" s="14">
        <v>0</v>
      </c>
      <c r="AC376" s="14">
        <v>7.3578189493568103E-4</v>
      </c>
      <c r="AD376" s="14"/>
      <c r="AE376" s="14">
        <v>2.532404190145E-2</v>
      </c>
      <c r="AF376" s="14">
        <v>5.5433670534590701E-4</v>
      </c>
      <c r="AG376" s="14"/>
      <c r="AH376" s="14">
        <v>0</v>
      </c>
      <c r="AI376" s="14">
        <v>7.2866122679641201E-3</v>
      </c>
      <c r="AJ376" s="14">
        <v>0</v>
      </c>
      <c r="AK376" s="14">
        <v>5.8194939619358003E-2</v>
      </c>
      <c r="AL376" s="14"/>
      <c r="AM376" s="14">
        <v>0</v>
      </c>
      <c r="AN376" s="14">
        <v>6.7104397557693199E-3</v>
      </c>
      <c r="AO376" s="14"/>
      <c r="AP376" s="14">
        <v>6.5357533508738899E-3</v>
      </c>
      <c r="AQ376" s="14">
        <v>0</v>
      </c>
    </row>
    <row r="377" spans="2:43" x14ac:dyDescent="0.3">
      <c r="B377" t="s">
        <v>73</v>
      </c>
      <c r="C377" s="14">
        <v>4.8751134867017097E-3</v>
      </c>
      <c r="D377" s="14">
        <v>5.7315848367345198E-3</v>
      </c>
      <c r="E377" s="14">
        <v>4.1136952503620199E-3</v>
      </c>
      <c r="F377" s="14"/>
      <c r="G377" s="14">
        <v>7.7227957467979904E-4</v>
      </c>
      <c r="H377" s="14">
        <v>1.9876755085687001E-3</v>
      </c>
      <c r="I377" s="14">
        <v>3.0265304829902098E-3</v>
      </c>
      <c r="J377" s="14">
        <v>1.41122410459616E-2</v>
      </c>
      <c r="K377" s="14">
        <v>2.1485207176955498E-3</v>
      </c>
      <c r="L377" s="14">
        <v>6.5223834032312198E-3</v>
      </c>
      <c r="M377" s="14"/>
      <c r="N377" s="14">
        <v>5.6544758873482703E-3</v>
      </c>
      <c r="O377" s="14">
        <v>6.2023750922540703E-3</v>
      </c>
      <c r="P377" s="14">
        <v>3.7442498644742199E-3</v>
      </c>
      <c r="Q377" s="14">
        <v>2.07601677905815E-3</v>
      </c>
      <c r="R377" s="14"/>
      <c r="S377" s="14">
        <v>5.8967816714599296E-3</v>
      </c>
      <c r="T377" s="14">
        <v>5.2482991310029703E-3</v>
      </c>
      <c r="U377" s="14">
        <v>0</v>
      </c>
      <c r="V377" s="14"/>
      <c r="W377" s="14">
        <v>2.0480336875847902E-3</v>
      </c>
      <c r="X377" s="14">
        <v>0</v>
      </c>
      <c r="Y377" s="14">
        <v>0</v>
      </c>
      <c r="Z377" s="14">
        <v>0</v>
      </c>
      <c r="AA377" s="14">
        <v>0</v>
      </c>
      <c r="AB377" s="14">
        <v>0</v>
      </c>
      <c r="AC377" s="14">
        <v>6.9577678726535997E-3</v>
      </c>
      <c r="AD377" s="14"/>
      <c r="AE377" s="14">
        <v>4.8927715319059999E-3</v>
      </c>
      <c r="AF377" s="14">
        <v>4.8344534849084197E-3</v>
      </c>
      <c r="AG377" s="14"/>
      <c r="AH377" s="14">
        <v>9.4571974363179094E-3</v>
      </c>
      <c r="AI377" s="14">
        <v>2.85864652606465E-3</v>
      </c>
      <c r="AJ377" s="14">
        <v>3.2935332946442599E-3</v>
      </c>
      <c r="AK377" s="14">
        <v>0</v>
      </c>
      <c r="AL377" s="14"/>
      <c r="AM377" s="14">
        <v>1.0898226199077E-2</v>
      </c>
      <c r="AN377" s="14">
        <v>2.1340338886718102E-3</v>
      </c>
      <c r="AO377" s="14"/>
      <c r="AP377" s="14">
        <v>2.5640733889236E-3</v>
      </c>
      <c r="AQ377" s="14">
        <v>7.2578096416960796E-3</v>
      </c>
    </row>
    <row r="378" spans="2:43" x14ac:dyDescent="0.3">
      <c r="B378" t="s">
        <v>199</v>
      </c>
      <c r="C378" s="14">
        <v>4.7800349963270103E-3</v>
      </c>
      <c r="D378" s="14">
        <v>9.8871765008228495E-3</v>
      </c>
      <c r="E378" s="14">
        <v>0</v>
      </c>
      <c r="F378" s="14"/>
      <c r="G378" s="14">
        <v>1.24439532392241E-2</v>
      </c>
      <c r="H378" s="14">
        <v>8.6836569626451594E-3</v>
      </c>
      <c r="I378" s="14">
        <v>1.01243895588748E-2</v>
      </c>
      <c r="J378" s="14">
        <v>0</v>
      </c>
      <c r="K378" s="14">
        <v>0</v>
      </c>
      <c r="L378" s="14">
        <v>0</v>
      </c>
      <c r="M378" s="14"/>
      <c r="N378" s="14">
        <v>6.5019084352821799E-3</v>
      </c>
      <c r="O378" s="14">
        <v>4.2713788160902103E-3</v>
      </c>
      <c r="P378" s="14">
        <v>0</v>
      </c>
      <c r="Q378" s="14">
        <v>9.3989430715303302E-3</v>
      </c>
      <c r="R378" s="14"/>
      <c r="S378" s="14">
        <v>5.0191098705788598E-3</v>
      </c>
      <c r="T378" s="14">
        <v>5.5968632172325701E-3</v>
      </c>
      <c r="U378" s="14">
        <v>0</v>
      </c>
      <c r="V378" s="14"/>
      <c r="W378" s="14">
        <v>0</v>
      </c>
      <c r="X378" s="14">
        <v>3.7865183502552899E-2</v>
      </c>
      <c r="Y378" s="14">
        <v>0</v>
      </c>
      <c r="Z378" s="14">
        <v>0</v>
      </c>
      <c r="AA378" s="14">
        <v>0</v>
      </c>
      <c r="AB378" s="14">
        <v>0.16504760581535999</v>
      </c>
      <c r="AC378" s="14">
        <v>5.1774734494459604E-4</v>
      </c>
      <c r="AD378" s="14"/>
      <c r="AE378" s="14">
        <v>0</v>
      </c>
      <c r="AF378" s="14">
        <v>6.0015530713157499E-3</v>
      </c>
      <c r="AG378" s="14"/>
      <c r="AH378" s="14">
        <v>1.05401080127013E-2</v>
      </c>
      <c r="AI378" s="14">
        <v>0</v>
      </c>
      <c r="AJ378" s="14">
        <v>5.5578218732977398E-3</v>
      </c>
      <c r="AK378" s="14">
        <v>0</v>
      </c>
      <c r="AL378" s="14"/>
      <c r="AM378" s="14">
        <v>1.3289735394540699E-2</v>
      </c>
      <c r="AN378" s="14">
        <v>0</v>
      </c>
      <c r="AO378" s="14"/>
      <c r="AP378" s="14">
        <v>0</v>
      </c>
      <c r="AQ378" s="14">
        <v>1.50398411309679E-2</v>
      </c>
    </row>
    <row r="379" spans="2:43" x14ac:dyDescent="0.3">
      <c r="B379" t="s">
        <v>256</v>
      </c>
      <c r="C379" s="14">
        <v>4.7386638484819997E-3</v>
      </c>
      <c r="D379" s="14">
        <v>5.0944672300146402E-3</v>
      </c>
      <c r="E379" s="14">
        <v>4.4491240299714902E-3</v>
      </c>
      <c r="F379" s="14"/>
      <c r="G379" s="14">
        <v>2.9870222445474901E-3</v>
      </c>
      <c r="H379" s="14">
        <v>1.0921565104251201E-2</v>
      </c>
      <c r="I379" s="14">
        <v>0</v>
      </c>
      <c r="J379" s="14">
        <v>0</v>
      </c>
      <c r="K379" s="14">
        <v>1.12779646728012E-2</v>
      </c>
      <c r="L379" s="14">
        <v>2.3939438873590599E-3</v>
      </c>
      <c r="M379" s="14"/>
      <c r="N379" s="14">
        <v>0</v>
      </c>
      <c r="O379" s="14">
        <v>1.0519471813365801E-2</v>
      </c>
      <c r="P379" s="14">
        <v>0</v>
      </c>
      <c r="Q379" s="14">
        <v>3.9485267869173099E-3</v>
      </c>
      <c r="R379" s="14"/>
      <c r="S379" s="14">
        <v>0</v>
      </c>
      <c r="T379" s="14">
        <v>6.2629365968807898E-3</v>
      </c>
      <c r="U379" s="14">
        <v>1.15864164284419E-2</v>
      </c>
      <c r="V379" s="14"/>
      <c r="W379" s="14">
        <v>0</v>
      </c>
      <c r="X379" s="14">
        <v>0</v>
      </c>
      <c r="Y379" s="14">
        <v>0</v>
      </c>
      <c r="Z379" s="14">
        <v>0</v>
      </c>
      <c r="AA379" s="14">
        <v>0</v>
      </c>
      <c r="AB379" s="14">
        <v>0</v>
      </c>
      <c r="AC379" s="14">
        <v>2.5340965590197502E-3</v>
      </c>
      <c r="AD379" s="14"/>
      <c r="AE379" s="14">
        <v>6.5526838285754401E-3</v>
      </c>
      <c r="AF379" s="14">
        <v>4.3888054996702097E-3</v>
      </c>
      <c r="AG379" s="14"/>
      <c r="AH379" s="14">
        <v>1.0512509514976001E-2</v>
      </c>
      <c r="AI379" s="14">
        <v>1.7798772301406899E-3</v>
      </c>
      <c r="AJ379" s="14">
        <v>3.0800300301361701E-3</v>
      </c>
      <c r="AK379" s="14">
        <v>0</v>
      </c>
      <c r="AL379" s="14"/>
      <c r="AM379" s="14">
        <v>1.3568381080540999E-3</v>
      </c>
      <c r="AN379" s="14">
        <v>7.4730127001790903E-3</v>
      </c>
      <c r="AO379" s="14"/>
      <c r="AP379" s="14">
        <v>1.5964673490560799E-3</v>
      </c>
      <c r="AQ379" s="14">
        <v>1.0125273522745301E-2</v>
      </c>
    </row>
    <row r="380" spans="2:43" x14ac:dyDescent="0.3">
      <c r="B380" t="s">
        <v>157</v>
      </c>
      <c r="C380" s="14">
        <v>4.1211459682319899E-3</v>
      </c>
      <c r="D380" s="14">
        <v>4.0537099583013401E-4</v>
      </c>
      <c r="E380" s="14">
        <v>6.7950928715721504E-3</v>
      </c>
      <c r="F380" s="14"/>
      <c r="G380" s="14">
        <v>1.4907887957681699E-2</v>
      </c>
      <c r="H380" s="14">
        <v>1.6239976402639301E-3</v>
      </c>
      <c r="I380" s="14">
        <v>6.3662532943717298E-3</v>
      </c>
      <c r="J380" s="14">
        <v>0</v>
      </c>
      <c r="K380" s="14">
        <v>5.4818983908299698E-3</v>
      </c>
      <c r="L380" s="14">
        <v>0</v>
      </c>
      <c r="M380" s="14"/>
      <c r="N380" s="14">
        <v>0</v>
      </c>
      <c r="O380" s="14">
        <v>3.2434930506337299E-3</v>
      </c>
      <c r="P380" s="14">
        <v>4.95814956750358E-3</v>
      </c>
      <c r="Q380" s="14">
        <v>1.10187781807715E-2</v>
      </c>
      <c r="R380" s="14"/>
      <c r="S380" s="14">
        <v>3.2776522766681799E-3</v>
      </c>
      <c r="T380" s="14">
        <v>5.44595620727166E-3</v>
      </c>
      <c r="U380" s="14">
        <v>0</v>
      </c>
      <c r="V380" s="14"/>
      <c r="W380" s="14">
        <v>9.9437349087660495E-3</v>
      </c>
      <c r="X380" s="14">
        <v>2.1355652826439999E-2</v>
      </c>
      <c r="Y380" s="14">
        <v>1.3456935074027499E-2</v>
      </c>
      <c r="Z380" s="14">
        <v>0</v>
      </c>
      <c r="AA380" s="14">
        <v>0</v>
      </c>
      <c r="AB380" s="14">
        <v>0</v>
      </c>
      <c r="AC380" s="14">
        <v>1.07572081011052E-3</v>
      </c>
      <c r="AD380" s="14"/>
      <c r="AE380" s="14">
        <v>8.8820101654757105E-3</v>
      </c>
      <c r="AF380" s="14">
        <v>3.0586539865013599E-3</v>
      </c>
      <c r="AG380" s="14"/>
      <c r="AH380" s="14">
        <v>0</v>
      </c>
      <c r="AI380" s="14">
        <v>8.5854237089871607E-3</v>
      </c>
      <c r="AJ380" s="14">
        <v>3.3598965619424399E-3</v>
      </c>
      <c r="AK380" s="14">
        <v>0</v>
      </c>
      <c r="AL380" s="14"/>
      <c r="AM380" s="14">
        <v>8.16467042697304E-4</v>
      </c>
      <c r="AN380" s="14">
        <v>6.7392994054938796E-3</v>
      </c>
      <c r="AO380" s="14"/>
      <c r="AP380" s="14">
        <v>7.7007269923479397E-3</v>
      </c>
      <c r="AQ380" s="14">
        <v>0</v>
      </c>
    </row>
    <row r="381" spans="2:43" x14ac:dyDescent="0.3">
      <c r="B381" t="s">
        <v>101</v>
      </c>
      <c r="C381" s="14">
        <v>3.8778880575343101E-3</v>
      </c>
      <c r="D381" s="14">
        <v>1.9889125498355701E-3</v>
      </c>
      <c r="E381" s="14">
        <v>5.7015901515554204E-3</v>
      </c>
      <c r="F381" s="14"/>
      <c r="G381" s="14">
        <v>7.4482668178549403E-3</v>
      </c>
      <c r="H381" s="14">
        <v>5.9874830659096198E-3</v>
      </c>
      <c r="I381" s="14">
        <v>7.3309083506014599E-3</v>
      </c>
      <c r="J381" s="14">
        <v>1.0874472766776301E-3</v>
      </c>
      <c r="K381" s="14">
        <v>0</v>
      </c>
      <c r="L381" s="14">
        <v>2.4235600981438801E-3</v>
      </c>
      <c r="M381" s="14"/>
      <c r="N381" s="14">
        <v>0</v>
      </c>
      <c r="O381" s="14">
        <v>9.3826919241332407E-3</v>
      </c>
      <c r="P381" s="14">
        <v>1.1621650630413299E-3</v>
      </c>
      <c r="Q381" s="14">
        <v>0</v>
      </c>
      <c r="R381" s="14"/>
      <c r="S381" s="14">
        <v>1.2475567335030601E-3</v>
      </c>
      <c r="T381" s="14">
        <v>6.2103883640330197E-3</v>
      </c>
      <c r="U381" s="14">
        <v>0</v>
      </c>
      <c r="V381" s="14"/>
      <c r="W381" s="14">
        <v>9.8852635618650701E-3</v>
      </c>
      <c r="X381" s="14">
        <v>0</v>
      </c>
      <c r="Y381" s="14">
        <v>0</v>
      </c>
      <c r="Z381" s="14">
        <v>0</v>
      </c>
      <c r="AA381" s="14">
        <v>0</v>
      </c>
      <c r="AB381" s="14">
        <v>0</v>
      </c>
      <c r="AC381" s="14">
        <v>2.4780892728999298E-3</v>
      </c>
      <c r="AD381" s="14"/>
      <c r="AE381" s="14">
        <v>8.2235377760362608E-3</v>
      </c>
      <c r="AF381" s="14">
        <v>2.9100761200457599E-3</v>
      </c>
      <c r="AG381" s="14"/>
      <c r="AH381" s="14">
        <v>7.8299350601221905E-4</v>
      </c>
      <c r="AI381" s="14">
        <v>7.7840007256646396E-3</v>
      </c>
      <c r="AJ381" s="14">
        <v>1.9062511026633399E-3</v>
      </c>
      <c r="AK381" s="14">
        <v>5.0395066681639001E-3</v>
      </c>
      <c r="AL381" s="14"/>
      <c r="AM381" s="14">
        <v>3.1515590488359699E-3</v>
      </c>
      <c r="AN381" s="14">
        <v>2.3948917684640499E-3</v>
      </c>
      <c r="AO381" s="14"/>
      <c r="AP381" s="14">
        <v>5.53288424085519E-3</v>
      </c>
      <c r="AQ381" s="14">
        <v>0</v>
      </c>
    </row>
    <row r="382" spans="2:43" x14ac:dyDescent="0.3">
      <c r="B382" t="s">
        <v>217</v>
      </c>
      <c r="C382" s="14">
        <v>3.8500177490218401E-3</v>
      </c>
      <c r="D382" s="14">
        <v>3.9651276155718103E-3</v>
      </c>
      <c r="E382" s="14">
        <v>3.7792092085426302E-3</v>
      </c>
      <c r="F382" s="14"/>
      <c r="G382" s="14">
        <v>0</v>
      </c>
      <c r="H382" s="14">
        <v>1.7665520442294101E-3</v>
      </c>
      <c r="I382" s="14">
        <v>9.9489529055023108E-3</v>
      </c>
      <c r="J382" s="14">
        <v>7.4864253119038002E-3</v>
      </c>
      <c r="K382" s="14">
        <v>1.31779816444959E-3</v>
      </c>
      <c r="L382" s="14">
        <v>2.4360692023247198E-3</v>
      </c>
      <c r="M382" s="14"/>
      <c r="N382" s="14">
        <v>7.0250488778654399E-3</v>
      </c>
      <c r="O382" s="14">
        <v>2.7333745751469099E-3</v>
      </c>
      <c r="P382" s="14">
        <v>2.6269070201917501E-3</v>
      </c>
      <c r="Q382" s="14">
        <v>3.4108072063354501E-3</v>
      </c>
      <c r="R382" s="14"/>
      <c r="S382" s="14">
        <v>8.0788831441747106E-3</v>
      </c>
      <c r="T382" s="14">
        <v>0</v>
      </c>
      <c r="U382" s="14">
        <v>0</v>
      </c>
      <c r="V382" s="14"/>
      <c r="W382" s="14">
        <v>0</v>
      </c>
      <c r="X382" s="14">
        <v>3.67179505332315E-2</v>
      </c>
      <c r="Y382" s="14">
        <v>0</v>
      </c>
      <c r="Z382" s="14">
        <v>0</v>
      </c>
      <c r="AA382" s="14">
        <v>0</v>
      </c>
      <c r="AB382" s="14">
        <v>0</v>
      </c>
      <c r="AC382" s="14">
        <v>3.8785303534989699E-3</v>
      </c>
      <c r="AD382" s="14"/>
      <c r="AE382" s="14">
        <v>2.6063090175628802E-3</v>
      </c>
      <c r="AF382" s="14">
        <v>4.2130689081362601E-3</v>
      </c>
      <c r="AG382" s="14"/>
      <c r="AH382" s="14">
        <v>8.0578240327764204E-3</v>
      </c>
      <c r="AI382" s="14">
        <v>1.5951508326596099E-3</v>
      </c>
      <c r="AJ382" s="14">
        <v>2.8340394397796502E-3</v>
      </c>
      <c r="AK382" s="14">
        <v>0</v>
      </c>
      <c r="AL382" s="14"/>
      <c r="AM382" s="14">
        <v>7.7993318764440498E-3</v>
      </c>
      <c r="AN382" s="14">
        <v>1.46901786046567E-3</v>
      </c>
      <c r="AO382" s="14"/>
      <c r="AP382" s="14">
        <v>1.43077633560118E-3</v>
      </c>
      <c r="AQ382" s="14">
        <v>8.8264144369343996E-3</v>
      </c>
    </row>
    <row r="383" spans="2:43" x14ac:dyDescent="0.3">
      <c r="B383" t="s">
        <v>174</v>
      </c>
      <c r="C383" s="14">
        <v>3.7878486613436499E-3</v>
      </c>
      <c r="D383" s="14">
        <v>0</v>
      </c>
      <c r="E383" s="14">
        <v>7.4054526296743004E-3</v>
      </c>
      <c r="F383" s="14"/>
      <c r="G383" s="14">
        <v>4.0859684029053598E-3</v>
      </c>
      <c r="H383" s="14">
        <v>1.8126242541813099E-2</v>
      </c>
      <c r="I383" s="14">
        <v>0</v>
      </c>
      <c r="J383" s="14">
        <v>0</v>
      </c>
      <c r="K383" s="14">
        <v>0</v>
      </c>
      <c r="L383" s="14">
        <v>0</v>
      </c>
      <c r="M383" s="14"/>
      <c r="N383" s="14">
        <v>2.1348997311728302E-3</v>
      </c>
      <c r="O383" s="14">
        <v>8.4531130703805607E-3</v>
      </c>
      <c r="P383" s="14">
        <v>0</v>
      </c>
      <c r="Q383" s="14">
        <v>0</v>
      </c>
      <c r="R383" s="14"/>
      <c r="S383" s="14">
        <v>0</v>
      </c>
      <c r="T383" s="14">
        <v>9.1394201912163098E-4</v>
      </c>
      <c r="U383" s="14">
        <v>3.0549849663519701E-2</v>
      </c>
      <c r="V383" s="14"/>
      <c r="W383" s="14">
        <v>4.2315762769216097E-3</v>
      </c>
      <c r="X383" s="14">
        <v>0</v>
      </c>
      <c r="Y383" s="14">
        <v>3.1701572958076997E-2</v>
      </c>
      <c r="Z383" s="14">
        <v>0</v>
      </c>
      <c r="AA383" s="14">
        <v>0</v>
      </c>
      <c r="AB383" s="14">
        <v>0</v>
      </c>
      <c r="AC383" s="14">
        <v>0</v>
      </c>
      <c r="AD383" s="14"/>
      <c r="AE383" s="14">
        <v>1.72774306095329E-2</v>
      </c>
      <c r="AF383" s="14">
        <v>6.4045255733523202E-4</v>
      </c>
      <c r="AG383" s="14"/>
      <c r="AH383" s="14">
        <v>0</v>
      </c>
      <c r="AI383" s="14">
        <v>8.8438039330162796E-3</v>
      </c>
      <c r="AJ383" s="14">
        <v>1.8249091849437699E-3</v>
      </c>
      <c r="AK383" s="14">
        <v>0</v>
      </c>
      <c r="AL383" s="14"/>
      <c r="AM383" s="14">
        <v>1.4182070738359999E-3</v>
      </c>
      <c r="AN383" s="14">
        <v>0</v>
      </c>
      <c r="AO383" s="14"/>
      <c r="AP383" s="14">
        <v>7.9324820731585793E-3</v>
      </c>
      <c r="AQ383" s="14">
        <v>0</v>
      </c>
    </row>
    <row r="384" spans="2:43" x14ac:dyDescent="0.3">
      <c r="B384" t="s">
        <v>250</v>
      </c>
      <c r="C384" s="14">
        <v>3.7165393763213699E-3</v>
      </c>
      <c r="D384" s="14">
        <v>4.2756598639554898E-3</v>
      </c>
      <c r="E384" s="14">
        <v>3.2247405723775302E-3</v>
      </c>
      <c r="F384" s="14"/>
      <c r="G384" s="14">
        <v>0</v>
      </c>
      <c r="H384" s="14">
        <v>5.29569271474314E-3</v>
      </c>
      <c r="I384" s="14">
        <v>1.07948608193917E-2</v>
      </c>
      <c r="J384" s="14">
        <v>1.9208550585709801E-3</v>
      </c>
      <c r="K384" s="14">
        <v>2.8478299134937698E-3</v>
      </c>
      <c r="L384" s="14">
        <v>1.0237477033823699E-3</v>
      </c>
      <c r="M384" s="14"/>
      <c r="N384" s="14">
        <v>9.0432807855229502E-4</v>
      </c>
      <c r="O384" s="14">
        <v>7.2724274767943997E-3</v>
      </c>
      <c r="P384" s="14">
        <v>1.7089553105102901E-3</v>
      </c>
      <c r="Q384" s="14">
        <v>1.9637253740987502E-3</v>
      </c>
      <c r="R384" s="14"/>
      <c r="S384" s="14">
        <v>4.7598255041106296E-3</v>
      </c>
      <c r="T384" s="14">
        <v>2.16498687203844E-3</v>
      </c>
      <c r="U384" s="14">
        <v>8.7378530759729105E-3</v>
      </c>
      <c r="V384" s="14"/>
      <c r="W384" s="14">
        <v>5.8917921125654603E-3</v>
      </c>
      <c r="X384" s="14">
        <v>4.9550014924884299E-3</v>
      </c>
      <c r="Y384" s="14">
        <v>0</v>
      </c>
      <c r="Z384" s="14">
        <v>0</v>
      </c>
      <c r="AA384" s="14">
        <v>0</v>
      </c>
      <c r="AB384" s="14">
        <v>1.4796479455062199E-2</v>
      </c>
      <c r="AC384" s="14">
        <v>4.2344736326741603E-3</v>
      </c>
      <c r="AD384" s="14"/>
      <c r="AE384" s="14">
        <v>2.2220772043163601E-3</v>
      </c>
      <c r="AF384" s="14">
        <v>4.1370020661130602E-3</v>
      </c>
      <c r="AG384" s="14"/>
      <c r="AH384" s="14">
        <v>1.83314948735353E-3</v>
      </c>
      <c r="AI384" s="14">
        <v>1.2028935449775E-3</v>
      </c>
      <c r="AJ384" s="14">
        <v>5.8080370637046703E-3</v>
      </c>
      <c r="AK384" s="14">
        <v>2.4833122413972598E-2</v>
      </c>
      <c r="AL384" s="14"/>
      <c r="AM384" s="14">
        <v>3.9360606291341301E-3</v>
      </c>
      <c r="AN384" s="14">
        <v>2.3016683272706301E-3</v>
      </c>
      <c r="AO384" s="14"/>
      <c r="AP384" s="14">
        <v>2.87074416433799E-3</v>
      </c>
      <c r="AQ384" s="14">
        <v>2.99011012461516E-3</v>
      </c>
    </row>
    <row r="385" spans="2:43" x14ac:dyDescent="0.3">
      <c r="B385" t="s">
        <v>227</v>
      </c>
      <c r="C385" s="14">
        <v>3.6458561650618599E-3</v>
      </c>
      <c r="D385" s="14">
        <v>5.5247805975587698E-3</v>
      </c>
      <c r="E385" s="14">
        <v>1.90589821966585E-3</v>
      </c>
      <c r="F385" s="14"/>
      <c r="G385" s="14">
        <v>4.9852443013341302E-3</v>
      </c>
      <c r="H385" s="14">
        <v>0</v>
      </c>
      <c r="I385" s="14">
        <v>0</v>
      </c>
      <c r="J385" s="14">
        <v>1.2672188950397E-2</v>
      </c>
      <c r="K385" s="14">
        <v>0</v>
      </c>
      <c r="L385" s="14">
        <v>4.9996941124577504E-3</v>
      </c>
      <c r="M385" s="14"/>
      <c r="N385" s="14">
        <v>8.9854730825192908E-3</v>
      </c>
      <c r="O385" s="14">
        <v>3.8656378769061799E-3</v>
      </c>
      <c r="P385" s="14">
        <v>0</v>
      </c>
      <c r="Q385" s="14">
        <v>0</v>
      </c>
      <c r="R385" s="14"/>
      <c r="S385" s="14">
        <v>2.9787648511595699E-4</v>
      </c>
      <c r="T385" s="14">
        <v>4.7856185633617801E-3</v>
      </c>
      <c r="U385" s="14">
        <v>8.1698692707071908E-3</v>
      </c>
      <c r="V385" s="14"/>
      <c r="W385" s="14">
        <v>5.9783247490611501E-3</v>
      </c>
      <c r="X385" s="14">
        <v>0</v>
      </c>
      <c r="Y385" s="14">
        <v>0</v>
      </c>
      <c r="Z385" s="14">
        <v>0</v>
      </c>
      <c r="AA385" s="14">
        <v>0</v>
      </c>
      <c r="AB385" s="14">
        <v>0</v>
      </c>
      <c r="AC385" s="14">
        <v>2.9955429274106898E-3</v>
      </c>
      <c r="AD385" s="14"/>
      <c r="AE385" s="14">
        <v>0</v>
      </c>
      <c r="AF385" s="14">
        <v>3.16166082474377E-3</v>
      </c>
      <c r="AG385" s="14"/>
      <c r="AH385" s="14">
        <v>5.8719090813812496E-3</v>
      </c>
      <c r="AI385" s="14">
        <v>1.6792259731224499E-3</v>
      </c>
      <c r="AJ385" s="14">
        <v>0</v>
      </c>
      <c r="AK385" s="14">
        <v>2.80319702633323E-2</v>
      </c>
      <c r="AL385" s="14"/>
      <c r="AM385" s="14">
        <v>4.9974996213828903E-3</v>
      </c>
      <c r="AN385" s="14">
        <v>1.54644494788106E-3</v>
      </c>
      <c r="AO385" s="14"/>
      <c r="AP385" s="14">
        <v>1.5061878383403999E-3</v>
      </c>
      <c r="AQ385" s="14">
        <v>5.65561300705404E-3</v>
      </c>
    </row>
    <row r="386" spans="2:43" x14ac:dyDescent="0.3">
      <c r="B386" t="s">
        <v>118</v>
      </c>
      <c r="C386" s="14">
        <v>3.5734739853092701E-3</v>
      </c>
      <c r="D386" s="14">
        <v>2.95273801493815E-3</v>
      </c>
      <c r="E386" s="14">
        <v>4.1954485032510399E-3</v>
      </c>
      <c r="F386" s="14"/>
      <c r="G386" s="14">
        <v>0</v>
      </c>
      <c r="H386" s="14">
        <v>2.1669552789704101E-3</v>
      </c>
      <c r="I386" s="14">
        <v>8.1496179845568593E-3</v>
      </c>
      <c r="J386" s="14">
        <v>1.16869002301155E-2</v>
      </c>
      <c r="K386" s="14">
        <v>0</v>
      </c>
      <c r="L386" s="14">
        <v>0</v>
      </c>
      <c r="M386" s="14"/>
      <c r="N386" s="14">
        <v>4.9804151120742103E-3</v>
      </c>
      <c r="O386" s="14">
        <v>4.2078235142339699E-3</v>
      </c>
      <c r="P386" s="14">
        <v>0</v>
      </c>
      <c r="Q386" s="14">
        <v>4.5004317836081298E-3</v>
      </c>
      <c r="R386" s="14"/>
      <c r="S386" s="14">
        <v>1.18745580018171E-3</v>
      </c>
      <c r="T386" s="14">
        <v>5.7005051284424596E-3</v>
      </c>
      <c r="U386" s="14">
        <v>0</v>
      </c>
      <c r="V386" s="14"/>
      <c r="W386" s="14">
        <v>1.8492346348199198E-2</v>
      </c>
      <c r="X386" s="14">
        <v>0</v>
      </c>
      <c r="Y386" s="14">
        <v>0</v>
      </c>
      <c r="Z386" s="14">
        <v>0</v>
      </c>
      <c r="AA386" s="14">
        <v>0</v>
      </c>
      <c r="AB386" s="14">
        <v>0</v>
      </c>
      <c r="AC386" s="14">
        <v>2.24028767132107E-3</v>
      </c>
      <c r="AD386" s="14"/>
      <c r="AE386" s="14">
        <v>8.1339258429600797E-4</v>
      </c>
      <c r="AF386" s="14">
        <v>4.2929158924079102E-3</v>
      </c>
      <c r="AG386" s="14"/>
      <c r="AH386" s="14">
        <v>4.3914461721660204E-3</v>
      </c>
      <c r="AI386" s="14">
        <v>4.4461173575308498E-3</v>
      </c>
      <c r="AJ386" s="14">
        <v>2.0797269830674201E-3</v>
      </c>
      <c r="AK386" s="14">
        <v>0</v>
      </c>
      <c r="AL386" s="14"/>
      <c r="AM386" s="14">
        <v>4.2902450906602497E-4</v>
      </c>
      <c r="AN386" s="14">
        <v>3.6707714315395499E-3</v>
      </c>
      <c r="AO386" s="14"/>
      <c r="AP386" s="14">
        <v>5.0482367182324E-3</v>
      </c>
      <c r="AQ386" s="14">
        <v>4.85522116587447E-4</v>
      </c>
    </row>
    <row r="387" spans="2:43" x14ac:dyDescent="0.3">
      <c r="B387" t="s">
        <v>76</v>
      </c>
      <c r="C387" s="14">
        <v>3.5564645065330599E-3</v>
      </c>
      <c r="D387" s="14">
        <v>1.9268474310382901E-3</v>
      </c>
      <c r="E387" s="14">
        <v>5.1318525657135499E-3</v>
      </c>
      <c r="F387" s="14"/>
      <c r="G387" s="14">
        <v>2.2757255771616199E-2</v>
      </c>
      <c r="H387" s="14">
        <v>0</v>
      </c>
      <c r="I387" s="14">
        <v>0</v>
      </c>
      <c r="J387" s="14">
        <v>4.5232825355450198E-3</v>
      </c>
      <c r="K387" s="14">
        <v>0</v>
      </c>
      <c r="L387" s="14">
        <v>0</v>
      </c>
      <c r="M387" s="14"/>
      <c r="N387" s="14">
        <v>0</v>
      </c>
      <c r="O387" s="14">
        <v>7.3268982492455297E-3</v>
      </c>
      <c r="P387" s="14">
        <v>3.46878691624387E-3</v>
      </c>
      <c r="Q387" s="14">
        <v>0</v>
      </c>
      <c r="R387" s="14"/>
      <c r="S387" s="14">
        <v>0</v>
      </c>
      <c r="T387" s="14">
        <v>6.3721022205107097E-3</v>
      </c>
      <c r="U387" s="14">
        <v>0</v>
      </c>
      <c r="V387" s="14"/>
      <c r="W387" s="14">
        <v>1.7929942521056101E-3</v>
      </c>
      <c r="X387" s="14">
        <v>0</v>
      </c>
      <c r="Y387" s="14">
        <v>2.5387515353631301E-2</v>
      </c>
      <c r="Z387" s="14">
        <v>0</v>
      </c>
      <c r="AA387" s="14">
        <v>0</v>
      </c>
      <c r="AB387" s="14">
        <v>0</v>
      </c>
      <c r="AC387" s="14">
        <v>1.19224138265381E-3</v>
      </c>
      <c r="AD387" s="14"/>
      <c r="AE387" s="14">
        <v>0</v>
      </c>
      <c r="AF387" s="14">
        <v>4.1939330707441401E-3</v>
      </c>
      <c r="AG387" s="14"/>
      <c r="AH387" s="14">
        <v>0</v>
      </c>
      <c r="AI387" s="14">
        <v>7.0823680714792898E-3</v>
      </c>
      <c r="AJ387" s="14">
        <v>2.5594286328217601E-3</v>
      </c>
      <c r="AK387" s="14">
        <v>4.9419199131039496E-3</v>
      </c>
      <c r="AL387" s="14"/>
      <c r="AM387" s="14">
        <v>0</v>
      </c>
      <c r="AN387" s="14">
        <v>8.2999897028632093E-3</v>
      </c>
      <c r="AO387" s="14"/>
      <c r="AP387" s="14">
        <v>2.25444384843494E-3</v>
      </c>
      <c r="AQ387" s="14">
        <v>0</v>
      </c>
    </row>
    <row r="388" spans="2:43" x14ac:dyDescent="0.3">
      <c r="B388" t="s">
        <v>129</v>
      </c>
      <c r="C388" s="14">
        <v>3.4249734033673499E-3</v>
      </c>
      <c r="D388" s="14">
        <v>3.1114877746323002E-3</v>
      </c>
      <c r="E388" s="14">
        <v>3.7550734690639498E-3</v>
      </c>
      <c r="F388" s="14"/>
      <c r="G388" s="14">
        <v>1.2049457731072801E-2</v>
      </c>
      <c r="H388" s="14">
        <v>0</v>
      </c>
      <c r="I388" s="14">
        <v>0</v>
      </c>
      <c r="J388" s="14">
        <v>5.5695356187273597E-3</v>
      </c>
      <c r="K388" s="14">
        <v>0</v>
      </c>
      <c r="L388" s="14">
        <v>5.1006466086915498E-3</v>
      </c>
      <c r="M388" s="14"/>
      <c r="N388" s="14">
        <v>0</v>
      </c>
      <c r="O388" s="14">
        <v>6.8921521865555396E-3</v>
      </c>
      <c r="P388" s="14">
        <v>2.5700018228557E-3</v>
      </c>
      <c r="Q388" s="14">
        <v>1.33151289001347E-3</v>
      </c>
      <c r="R388" s="14"/>
      <c r="S388" s="14">
        <v>6.7411892475623104E-4</v>
      </c>
      <c r="T388" s="14">
        <v>4.7882655720043899E-3</v>
      </c>
      <c r="U388" s="14">
        <v>4.9402081627952102E-3</v>
      </c>
      <c r="V388" s="14"/>
      <c r="W388" s="14">
        <v>1.06250296102849E-2</v>
      </c>
      <c r="X388" s="14">
        <v>0</v>
      </c>
      <c r="Y388" s="14">
        <v>0</v>
      </c>
      <c r="Z388" s="14">
        <v>0</v>
      </c>
      <c r="AA388" s="14">
        <v>0</v>
      </c>
      <c r="AB388" s="14">
        <v>5.9197036737685199E-2</v>
      </c>
      <c r="AC388" s="14">
        <v>1.8404277734269099E-3</v>
      </c>
      <c r="AD388" s="14"/>
      <c r="AE388" s="14">
        <v>4.6486469163010699E-3</v>
      </c>
      <c r="AF388" s="14">
        <v>3.1929354125101298E-3</v>
      </c>
      <c r="AG388" s="14"/>
      <c r="AH388" s="14">
        <v>4.5462079186267901E-3</v>
      </c>
      <c r="AI388" s="14">
        <v>5.4861119463438402E-3</v>
      </c>
      <c r="AJ388" s="14">
        <v>0</v>
      </c>
      <c r="AK388" s="14">
        <v>0</v>
      </c>
      <c r="AL388" s="14"/>
      <c r="AM388" s="14">
        <v>5.6998396704097997E-3</v>
      </c>
      <c r="AN388" s="14">
        <v>2.0991910068136801E-3</v>
      </c>
      <c r="AO388" s="14"/>
      <c r="AP388" s="14">
        <v>3.6380284530102601E-3</v>
      </c>
      <c r="AQ388" s="14">
        <v>6.0464688622180896E-3</v>
      </c>
    </row>
    <row r="389" spans="2:43" x14ac:dyDescent="0.3">
      <c r="B389" t="s">
        <v>103</v>
      </c>
      <c r="C389" s="14">
        <v>3.4207788611272899E-3</v>
      </c>
      <c r="D389" s="14">
        <v>4.9265454633033003E-3</v>
      </c>
      <c r="E389" s="14">
        <v>2.0313038236426701E-3</v>
      </c>
      <c r="F389" s="14"/>
      <c r="G389" s="14">
        <v>1.20020089783483E-2</v>
      </c>
      <c r="H389" s="14">
        <v>0</v>
      </c>
      <c r="I389" s="14">
        <v>3.5584829581501E-3</v>
      </c>
      <c r="J389" s="14">
        <v>4.5232825355450198E-3</v>
      </c>
      <c r="K389" s="14">
        <v>0</v>
      </c>
      <c r="L389" s="14">
        <v>3.06527518146682E-3</v>
      </c>
      <c r="M389" s="14"/>
      <c r="N389" s="14">
        <v>0</v>
      </c>
      <c r="O389" s="14">
        <v>3.5922216548970598E-3</v>
      </c>
      <c r="P389" s="14">
        <v>9.8324532758189403E-3</v>
      </c>
      <c r="Q389" s="14">
        <v>0</v>
      </c>
      <c r="R389" s="14"/>
      <c r="S389" s="14">
        <v>2.21935025167996E-3</v>
      </c>
      <c r="T389" s="14">
        <v>4.8168233191559096E-3</v>
      </c>
      <c r="U389" s="14">
        <v>0</v>
      </c>
      <c r="V389" s="14"/>
      <c r="W389" s="14">
        <v>1.0363282693471899E-2</v>
      </c>
      <c r="X389" s="14">
        <v>0</v>
      </c>
      <c r="Y389" s="14">
        <v>0</v>
      </c>
      <c r="Z389" s="14">
        <v>0</v>
      </c>
      <c r="AA389" s="14">
        <v>0</v>
      </c>
      <c r="AB389" s="14">
        <v>0</v>
      </c>
      <c r="AC389" s="14">
        <v>3.6188745187713599E-3</v>
      </c>
      <c r="AD389" s="14"/>
      <c r="AE389" s="14">
        <v>1.6775065419661001E-3</v>
      </c>
      <c r="AF389" s="14">
        <v>3.8953741651757499E-3</v>
      </c>
      <c r="AG389" s="14"/>
      <c r="AH389" s="14">
        <v>3.45022471504662E-3</v>
      </c>
      <c r="AI389" s="14">
        <v>2.4102409487884698E-3</v>
      </c>
      <c r="AJ389" s="14">
        <v>4.5276970040584504E-3</v>
      </c>
      <c r="AK389" s="14">
        <v>4.7037714847320104E-3</v>
      </c>
      <c r="AL389" s="14"/>
      <c r="AM389" s="14">
        <v>4.5300454366882098E-3</v>
      </c>
      <c r="AN389" s="14">
        <v>1.12094480722617E-3</v>
      </c>
      <c r="AO389" s="14"/>
      <c r="AP389" s="14">
        <v>4.5312436050786998E-4</v>
      </c>
      <c r="AQ389" s="14">
        <v>5.9569003266904397E-3</v>
      </c>
    </row>
    <row r="390" spans="2:43" x14ac:dyDescent="0.3">
      <c r="B390" t="s">
        <v>71</v>
      </c>
      <c r="C390" s="14">
        <v>3.05467626613122E-3</v>
      </c>
      <c r="D390" s="14">
        <v>5.30719156351484E-3</v>
      </c>
      <c r="E390" s="14">
        <v>9.5577132124673799E-4</v>
      </c>
      <c r="F390" s="14"/>
      <c r="G390" s="14">
        <v>7.2378732951782496E-3</v>
      </c>
      <c r="H390" s="14">
        <v>9.1922032333327294E-3</v>
      </c>
      <c r="I390" s="14">
        <v>0</v>
      </c>
      <c r="J390" s="14">
        <v>0</v>
      </c>
      <c r="K390" s="14">
        <v>1.2927584358267E-3</v>
      </c>
      <c r="L390" s="14">
        <v>1.3281758833856899E-3</v>
      </c>
      <c r="M390" s="14"/>
      <c r="N390" s="14">
        <v>0</v>
      </c>
      <c r="O390" s="14">
        <v>6.1081650805500202E-3</v>
      </c>
      <c r="P390" s="14">
        <v>3.3271261244174699E-3</v>
      </c>
      <c r="Q390" s="14">
        <v>0</v>
      </c>
      <c r="R390" s="14"/>
      <c r="S390" s="14">
        <v>1.3197508372046001E-3</v>
      </c>
      <c r="T390" s="14">
        <v>2.4233727184165602E-3</v>
      </c>
      <c r="U390" s="14">
        <v>1.18053125435748E-2</v>
      </c>
      <c r="V390" s="14"/>
      <c r="W390" s="14">
        <v>8.9741652488337306E-3</v>
      </c>
      <c r="X390" s="14">
        <v>3.0543134588385701E-2</v>
      </c>
      <c r="Y390" s="14">
        <v>0</v>
      </c>
      <c r="Z390" s="14">
        <v>0</v>
      </c>
      <c r="AA390" s="14">
        <v>0</v>
      </c>
      <c r="AB390" s="14">
        <v>0</v>
      </c>
      <c r="AC390" s="14">
        <v>1.1769967117816499E-3</v>
      </c>
      <c r="AD390" s="14"/>
      <c r="AE390" s="14">
        <v>3.51248199318892E-3</v>
      </c>
      <c r="AF390" s="14">
        <v>1.40834539012845E-3</v>
      </c>
      <c r="AG390" s="14"/>
      <c r="AH390" s="14">
        <v>2.95411799888104E-3</v>
      </c>
      <c r="AI390" s="14">
        <v>2.3844888673377799E-3</v>
      </c>
      <c r="AJ390" s="14">
        <v>4.5313861572765903E-3</v>
      </c>
      <c r="AK390" s="14">
        <v>0</v>
      </c>
      <c r="AL390" s="14"/>
      <c r="AM390" s="14">
        <v>2.5142084756965598E-3</v>
      </c>
      <c r="AN390" s="14">
        <v>1.6557675840821601E-3</v>
      </c>
      <c r="AO390" s="14"/>
      <c r="AP390" s="14">
        <v>2.13877595399743E-3</v>
      </c>
      <c r="AQ390" s="14">
        <v>2.84530089742363E-3</v>
      </c>
    </row>
    <row r="391" spans="2:43" x14ac:dyDescent="0.3">
      <c r="B391" t="s">
        <v>196</v>
      </c>
      <c r="C391" s="14">
        <v>2.6928360658947199E-3</v>
      </c>
      <c r="D391" s="14">
        <v>4.5257534945582099E-3</v>
      </c>
      <c r="E391" s="14">
        <v>9.8695898270605197E-4</v>
      </c>
      <c r="F391" s="14"/>
      <c r="G391" s="14">
        <v>9.0201221971891107E-3</v>
      </c>
      <c r="H391" s="14">
        <v>7.1831792716139996E-4</v>
      </c>
      <c r="I391" s="14">
        <v>5.6973479251144297E-3</v>
      </c>
      <c r="J391" s="14">
        <v>0</v>
      </c>
      <c r="K391" s="14">
        <v>2.9921141425516399E-3</v>
      </c>
      <c r="L391" s="14">
        <v>0</v>
      </c>
      <c r="M391" s="14"/>
      <c r="N391" s="14">
        <v>4.7129724351838501E-3</v>
      </c>
      <c r="O391" s="14">
        <v>3.7055642836832299E-3</v>
      </c>
      <c r="P391" s="14">
        <v>0</v>
      </c>
      <c r="Q391" s="14">
        <v>7.7748687375521204E-4</v>
      </c>
      <c r="R391" s="14"/>
      <c r="S391" s="14">
        <v>3.8919592548146199E-3</v>
      </c>
      <c r="T391" s="14">
        <v>2.5236558222400101E-3</v>
      </c>
      <c r="U391" s="14">
        <v>0</v>
      </c>
      <c r="V391" s="14"/>
      <c r="W391" s="14">
        <v>1.35293829055095E-2</v>
      </c>
      <c r="X391" s="14">
        <v>0</v>
      </c>
      <c r="Y391" s="14">
        <v>0</v>
      </c>
      <c r="Z391" s="14">
        <v>0</v>
      </c>
      <c r="AA391" s="14">
        <v>0</v>
      </c>
      <c r="AB391" s="14">
        <v>0</v>
      </c>
      <c r="AC391" s="14">
        <v>1.7697095580107901E-3</v>
      </c>
      <c r="AD391" s="14"/>
      <c r="AE391" s="14">
        <v>6.8468068401302397E-4</v>
      </c>
      <c r="AF391" s="14">
        <v>2.5840630503165302E-3</v>
      </c>
      <c r="AG391" s="14"/>
      <c r="AH391" s="14">
        <v>3.4690117540973199E-3</v>
      </c>
      <c r="AI391" s="14">
        <v>3.80039888178449E-3</v>
      </c>
      <c r="AJ391" s="14">
        <v>7.9558317014097703E-4</v>
      </c>
      <c r="AK391" s="14">
        <v>0</v>
      </c>
      <c r="AL391" s="14"/>
      <c r="AM391" s="14">
        <v>7.4867817503670398E-3</v>
      </c>
      <c r="AN391" s="14">
        <v>0</v>
      </c>
      <c r="AO391" s="14"/>
      <c r="AP391" s="14">
        <v>3.4087815864010901E-3</v>
      </c>
      <c r="AQ391" s="14">
        <v>4.0409265824583101E-3</v>
      </c>
    </row>
    <row r="392" spans="2:43" x14ac:dyDescent="0.3">
      <c r="B392" t="s">
        <v>107</v>
      </c>
      <c r="C392" s="14">
        <v>2.6087926770640502E-3</v>
      </c>
      <c r="D392" s="14">
        <v>0</v>
      </c>
      <c r="E392" s="14">
        <v>5.1003332809463203E-3</v>
      </c>
      <c r="F392" s="14"/>
      <c r="G392" s="14">
        <v>0</v>
      </c>
      <c r="H392" s="14">
        <v>1.4426851435005E-2</v>
      </c>
      <c r="I392" s="14">
        <v>0</v>
      </c>
      <c r="J392" s="14">
        <v>0</v>
      </c>
      <c r="K392" s="14">
        <v>0</v>
      </c>
      <c r="L392" s="14">
        <v>0</v>
      </c>
      <c r="M392" s="14"/>
      <c r="N392" s="14">
        <v>0</v>
      </c>
      <c r="O392" s="14">
        <v>6.7279143015086798E-3</v>
      </c>
      <c r="P392" s="14">
        <v>0</v>
      </c>
      <c r="Q392" s="14">
        <v>0</v>
      </c>
      <c r="R392" s="14"/>
      <c r="S392" s="14">
        <v>0</v>
      </c>
      <c r="T392" s="14">
        <v>4.6741626634640397E-3</v>
      </c>
      <c r="U392" s="14">
        <v>0</v>
      </c>
      <c r="V392" s="14"/>
      <c r="W392" s="14">
        <v>0</v>
      </c>
      <c r="X392" s="14">
        <v>0</v>
      </c>
      <c r="Y392" s="14">
        <v>0</v>
      </c>
      <c r="Z392" s="14">
        <v>0</v>
      </c>
      <c r="AA392" s="14">
        <v>9.05731092901082E-2</v>
      </c>
      <c r="AB392" s="14">
        <v>0</v>
      </c>
      <c r="AC392" s="14">
        <v>1.0972967937648E-3</v>
      </c>
      <c r="AD392" s="14"/>
      <c r="AE392" s="14">
        <v>0</v>
      </c>
      <c r="AF392" s="14">
        <v>3.2754588021825098E-3</v>
      </c>
      <c r="AG392" s="14"/>
      <c r="AH392" s="14">
        <v>0</v>
      </c>
      <c r="AI392" s="14">
        <v>0</v>
      </c>
      <c r="AJ392" s="14">
        <v>9.3331110705191997E-3</v>
      </c>
      <c r="AK392" s="14">
        <v>0</v>
      </c>
      <c r="AL392" s="14"/>
      <c r="AM392" s="14">
        <v>0</v>
      </c>
      <c r="AN392" s="14">
        <v>0</v>
      </c>
      <c r="AO392" s="14"/>
      <c r="AP392" s="14">
        <v>0</v>
      </c>
      <c r="AQ392" s="14">
        <v>0</v>
      </c>
    </row>
    <row r="393" spans="2:43" x14ac:dyDescent="0.3">
      <c r="B393" t="s">
        <v>150</v>
      </c>
      <c r="C393" s="14">
        <v>2.4790883829482E-3</v>
      </c>
      <c r="D393" s="14">
        <v>1.5518735471588801E-3</v>
      </c>
      <c r="E393" s="14">
        <v>3.37994341343263E-3</v>
      </c>
      <c r="F393" s="14"/>
      <c r="G393" s="14">
        <v>0</v>
      </c>
      <c r="H393" s="14">
        <v>3.5181191213326298E-3</v>
      </c>
      <c r="I393" s="14">
        <v>0</v>
      </c>
      <c r="J393" s="14">
        <v>0</v>
      </c>
      <c r="K393" s="14">
        <v>7.6008529082429001E-3</v>
      </c>
      <c r="L393" s="14">
        <v>2.7494966114629399E-3</v>
      </c>
      <c r="M393" s="14"/>
      <c r="N393" s="14">
        <v>2.22713313700924E-3</v>
      </c>
      <c r="O393" s="14">
        <v>2.66105480545155E-3</v>
      </c>
      <c r="P393" s="14">
        <v>2.71771219329257E-3</v>
      </c>
      <c r="Q393" s="14">
        <v>2.1225103760414699E-3</v>
      </c>
      <c r="R393" s="14"/>
      <c r="S393" s="14">
        <v>8.5328585447005598E-4</v>
      </c>
      <c r="T393" s="14">
        <v>2.9838474331818901E-3</v>
      </c>
      <c r="U393" s="14">
        <v>4.9597109881196304E-3</v>
      </c>
      <c r="V393" s="14"/>
      <c r="W393" s="14">
        <v>1.35799341852241E-2</v>
      </c>
      <c r="X393" s="14">
        <v>0</v>
      </c>
      <c r="Y393" s="14">
        <v>0</v>
      </c>
      <c r="Z393" s="14">
        <v>0</v>
      </c>
      <c r="AA393" s="14">
        <v>0</v>
      </c>
      <c r="AB393" s="14">
        <v>0</v>
      </c>
      <c r="AC393" s="14">
        <v>1.40334152372312E-3</v>
      </c>
      <c r="AD393" s="14"/>
      <c r="AE393" s="14">
        <v>0</v>
      </c>
      <c r="AF393" s="14">
        <v>3.1126091148241698E-3</v>
      </c>
      <c r="AG393" s="14"/>
      <c r="AH393" s="14">
        <v>9.1982849447220605E-4</v>
      </c>
      <c r="AI393" s="14">
        <v>3.5366421927852301E-3</v>
      </c>
      <c r="AJ393" s="14">
        <v>0</v>
      </c>
      <c r="AK393" s="14">
        <v>2.02749733878178E-2</v>
      </c>
      <c r="AL393" s="14"/>
      <c r="AM393" s="14">
        <v>0</v>
      </c>
      <c r="AN393" s="14">
        <v>4.1381000905401401E-3</v>
      </c>
      <c r="AO393" s="14"/>
      <c r="AP393" s="14">
        <v>3.17220406579919E-3</v>
      </c>
      <c r="AQ393" s="14">
        <v>0</v>
      </c>
    </row>
    <row r="394" spans="2:43" x14ac:dyDescent="0.3">
      <c r="B394" t="s">
        <v>258</v>
      </c>
      <c r="C394" s="14">
        <v>2.4399117839747101E-3</v>
      </c>
      <c r="D394" s="14">
        <v>3.9222942379014596E-3</v>
      </c>
      <c r="E394" s="14">
        <v>1.06285998494409E-3</v>
      </c>
      <c r="F394" s="14"/>
      <c r="G394" s="14">
        <v>6.0035785864400301E-3</v>
      </c>
      <c r="H394" s="14">
        <v>0</v>
      </c>
      <c r="I394" s="14">
        <v>0</v>
      </c>
      <c r="J394" s="14">
        <v>2.5006777441674301E-3</v>
      </c>
      <c r="K394" s="14">
        <v>2.5322783701513299E-3</v>
      </c>
      <c r="L394" s="14">
        <v>4.2561944879928801E-3</v>
      </c>
      <c r="M394" s="14"/>
      <c r="N394" s="14">
        <v>0</v>
      </c>
      <c r="O394" s="14">
        <v>2.12183129732342E-3</v>
      </c>
      <c r="P394" s="14">
        <v>7.1227897771059803E-3</v>
      </c>
      <c r="Q394" s="14">
        <v>8.8667599227181795E-4</v>
      </c>
      <c r="R394" s="14"/>
      <c r="S394" s="14">
        <v>2.9421775841057098E-3</v>
      </c>
      <c r="T394" s="14">
        <v>2.6320426126204598E-3</v>
      </c>
      <c r="U394" s="14">
        <v>0</v>
      </c>
      <c r="V394" s="14"/>
      <c r="W394" s="14">
        <v>1.2288655821629301E-3</v>
      </c>
      <c r="X394" s="14">
        <v>1.0302504269586199E-2</v>
      </c>
      <c r="Y394" s="14">
        <v>0</v>
      </c>
      <c r="Z394" s="14">
        <v>0</v>
      </c>
      <c r="AA394" s="14">
        <v>0</v>
      </c>
      <c r="AB394" s="14">
        <v>0</v>
      </c>
      <c r="AC394" s="14">
        <v>3.1072681559647999E-3</v>
      </c>
      <c r="AD394" s="14"/>
      <c r="AE394" s="14">
        <v>0</v>
      </c>
      <c r="AF394" s="14">
        <v>3.06342109882141E-3</v>
      </c>
      <c r="AG394" s="14"/>
      <c r="AH394" s="14">
        <v>3.08066739452876E-3</v>
      </c>
      <c r="AI394" s="14">
        <v>2.4219278288383499E-3</v>
      </c>
      <c r="AJ394" s="14">
        <v>2.1437968195265498E-3</v>
      </c>
      <c r="AK394" s="14">
        <v>0</v>
      </c>
      <c r="AL394" s="14"/>
      <c r="AM394" s="14">
        <v>3.8097548511309399E-3</v>
      </c>
      <c r="AN394" s="14">
        <v>2.2304193211561902E-3</v>
      </c>
      <c r="AO394" s="14"/>
      <c r="AP394" s="14">
        <v>3.6225641765806598E-3</v>
      </c>
      <c r="AQ394" s="14">
        <v>2.9671887533390998E-3</v>
      </c>
    </row>
    <row r="395" spans="2:43" x14ac:dyDescent="0.3">
      <c r="B395" t="s">
        <v>237</v>
      </c>
      <c r="C395" s="14">
        <v>2.4115431716890002E-3</v>
      </c>
      <c r="D395" s="14">
        <v>4.9881126385402002E-3</v>
      </c>
      <c r="E395" s="14">
        <v>0</v>
      </c>
      <c r="F395" s="14"/>
      <c r="G395" s="14">
        <v>8.3514064668359402E-3</v>
      </c>
      <c r="H395" s="14">
        <v>1.3551605402180699E-3</v>
      </c>
      <c r="I395" s="14">
        <v>0</v>
      </c>
      <c r="J395" s="14">
        <v>0</v>
      </c>
      <c r="K395" s="14">
        <v>6.6613307616261198E-3</v>
      </c>
      <c r="L395" s="14">
        <v>0</v>
      </c>
      <c r="M395" s="14"/>
      <c r="N395" s="14">
        <v>9.0673412300613793E-3</v>
      </c>
      <c r="O395" s="14">
        <v>6.3197462179800999E-4</v>
      </c>
      <c r="P395" s="14">
        <v>0</v>
      </c>
      <c r="Q395" s="14">
        <v>0</v>
      </c>
      <c r="R395" s="14"/>
      <c r="S395" s="14">
        <v>7.4260565470640402E-4</v>
      </c>
      <c r="T395" s="14">
        <v>3.8816924424429698E-3</v>
      </c>
      <c r="U395" s="14">
        <v>0</v>
      </c>
      <c r="V395" s="14"/>
      <c r="W395" s="14">
        <v>0</v>
      </c>
      <c r="X395" s="14">
        <v>0</v>
      </c>
      <c r="Y395" s="14">
        <v>0</v>
      </c>
      <c r="Z395" s="14">
        <v>0</v>
      </c>
      <c r="AA395" s="14">
        <v>0</v>
      </c>
      <c r="AB395" s="14">
        <v>0</v>
      </c>
      <c r="AC395" s="14">
        <v>2.2813529233649001E-3</v>
      </c>
      <c r="AD395" s="14"/>
      <c r="AE395" s="14">
        <v>5.4956918140947998E-3</v>
      </c>
      <c r="AF395" s="14">
        <v>1.71876703133597E-3</v>
      </c>
      <c r="AG395" s="14"/>
      <c r="AH395" s="14">
        <v>4.4719429075654304E-3</v>
      </c>
      <c r="AI395" s="14">
        <v>0</v>
      </c>
      <c r="AJ395" s="14">
        <v>3.7299746022731802E-3</v>
      </c>
      <c r="AK395" s="14">
        <v>0</v>
      </c>
      <c r="AL395" s="14"/>
      <c r="AM395" s="14">
        <v>3.8060080082416899E-3</v>
      </c>
      <c r="AN395" s="14">
        <v>0</v>
      </c>
      <c r="AO395" s="14"/>
      <c r="AP395" s="14">
        <v>0</v>
      </c>
      <c r="AQ395" s="14">
        <v>4.30721561323643E-3</v>
      </c>
    </row>
    <row r="396" spans="2:43" x14ac:dyDescent="0.3">
      <c r="B396" t="s">
        <v>257</v>
      </c>
      <c r="C396" s="14">
        <v>2.4040482257326199E-3</v>
      </c>
      <c r="D396" s="14">
        <v>2.3565959760231698E-3</v>
      </c>
      <c r="E396" s="14">
        <v>2.4726225294467801E-3</v>
      </c>
      <c r="F396" s="14"/>
      <c r="G396" s="14">
        <v>0</v>
      </c>
      <c r="H396" s="14">
        <v>1.5571377785444599E-3</v>
      </c>
      <c r="I396" s="14">
        <v>1.03579753452705E-3</v>
      </c>
      <c r="J396" s="14">
        <v>6.2161370349572004E-3</v>
      </c>
      <c r="K396" s="14">
        <v>0</v>
      </c>
      <c r="L396" s="14">
        <v>4.7575576590661202E-3</v>
      </c>
      <c r="M396" s="14"/>
      <c r="N396" s="14">
        <v>0</v>
      </c>
      <c r="O396" s="14">
        <v>3.2616677306646401E-3</v>
      </c>
      <c r="P396" s="14">
        <v>4.7025598818457599E-3</v>
      </c>
      <c r="Q396" s="14">
        <v>1.0142419841762001E-3</v>
      </c>
      <c r="R396" s="14"/>
      <c r="S396" s="14">
        <v>2.7396240432760702E-3</v>
      </c>
      <c r="T396" s="14">
        <v>2.6875440462781398E-3</v>
      </c>
      <c r="U396" s="14">
        <v>0</v>
      </c>
      <c r="V396" s="14"/>
      <c r="W396" s="14">
        <v>1.9038906330629401E-3</v>
      </c>
      <c r="X396" s="14">
        <v>0</v>
      </c>
      <c r="Y396" s="14">
        <v>0</v>
      </c>
      <c r="Z396" s="14">
        <v>0</v>
      </c>
      <c r="AA396" s="14">
        <v>0</v>
      </c>
      <c r="AB396" s="14">
        <v>0</v>
      </c>
      <c r="AC396" s="14">
        <v>2.3579527961848498E-3</v>
      </c>
      <c r="AD396" s="14"/>
      <c r="AE396" s="14">
        <v>4.8973214245707202E-3</v>
      </c>
      <c r="AF396" s="14">
        <v>1.85188449248948E-3</v>
      </c>
      <c r="AG396" s="14"/>
      <c r="AH396" s="14">
        <v>1.6500039713911699E-3</v>
      </c>
      <c r="AI396" s="14">
        <v>3.0740238498137302E-3</v>
      </c>
      <c r="AJ396" s="14">
        <v>2.7176495151352599E-3</v>
      </c>
      <c r="AK396" s="14">
        <v>0</v>
      </c>
      <c r="AL396" s="14"/>
      <c r="AM396" s="14">
        <v>7.8285315544782401E-4</v>
      </c>
      <c r="AN396" s="14">
        <v>4.7184881757367202E-3</v>
      </c>
      <c r="AO396" s="14"/>
      <c r="AP396" s="14">
        <v>2.75725686206984E-3</v>
      </c>
      <c r="AQ396" s="14">
        <v>3.9793396138015297E-3</v>
      </c>
    </row>
    <row r="397" spans="2:43" x14ac:dyDescent="0.3">
      <c r="B397" t="s">
        <v>68</v>
      </c>
      <c r="C397" s="14">
        <v>2.3173228787755698E-3</v>
      </c>
      <c r="D397" s="14">
        <v>2.9665254415899801E-3</v>
      </c>
      <c r="E397" s="14">
        <v>1.72657224932881E-3</v>
      </c>
      <c r="F397" s="14"/>
      <c r="G397" s="14">
        <v>5.3622919888993599E-3</v>
      </c>
      <c r="H397" s="14">
        <v>0</v>
      </c>
      <c r="I397" s="14">
        <v>2.3423152174113101E-3</v>
      </c>
      <c r="J397" s="14">
        <v>4.4488548697030001E-3</v>
      </c>
      <c r="K397" s="14">
        <v>3.32545405491855E-3</v>
      </c>
      <c r="L397" s="14">
        <v>0</v>
      </c>
      <c r="M397" s="14"/>
      <c r="N397" s="14">
        <v>3.69614380734727E-3</v>
      </c>
      <c r="O397" s="14">
        <v>2.7210665921364599E-3</v>
      </c>
      <c r="P397" s="14">
        <v>0</v>
      </c>
      <c r="Q397" s="14">
        <v>2.2690202423130698E-3</v>
      </c>
      <c r="R397" s="14"/>
      <c r="S397" s="14">
        <v>3.2934989353539199E-3</v>
      </c>
      <c r="T397" s="14">
        <v>2.2046849064793501E-3</v>
      </c>
      <c r="U397" s="14">
        <v>0</v>
      </c>
      <c r="V397" s="14"/>
      <c r="W397" s="14">
        <v>4.65436774363032E-3</v>
      </c>
      <c r="X397" s="14">
        <v>0</v>
      </c>
      <c r="Y397" s="14">
        <v>0</v>
      </c>
      <c r="Z397" s="14">
        <v>0</v>
      </c>
      <c r="AA397" s="14">
        <v>0</v>
      </c>
      <c r="AB397" s="14">
        <v>0</v>
      </c>
      <c r="AC397" s="14">
        <v>2.2950831155875398E-3</v>
      </c>
      <c r="AD397" s="14"/>
      <c r="AE397" s="14">
        <v>2.9226798558588799E-3</v>
      </c>
      <c r="AF397" s="14">
        <v>2.2133428777457798E-3</v>
      </c>
      <c r="AG397" s="14"/>
      <c r="AH397" s="14">
        <v>3.5503391406082599E-3</v>
      </c>
      <c r="AI397" s="14">
        <v>0</v>
      </c>
      <c r="AJ397" s="14">
        <v>3.77472357651671E-3</v>
      </c>
      <c r="AK397" s="14">
        <v>4.0102433452162203E-3</v>
      </c>
      <c r="AL397" s="14"/>
      <c r="AM397" s="14">
        <v>3.34128315177335E-3</v>
      </c>
      <c r="AN397" s="14">
        <v>1.82993201589766E-3</v>
      </c>
      <c r="AO397" s="14"/>
      <c r="AP397" s="14">
        <v>9.1740968890025195E-4</v>
      </c>
      <c r="AQ397" s="14">
        <v>3.7812918229277901E-3</v>
      </c>
    </row>
    <row r="398" spans="2:43" x14ac:dyDescent="0.3">
      <c r="B398" t="s">
        <v>69</v>
      </c>
      <c r="C398" s="14">
        <v>2.2579486163769699E-3</v>
      </c>
      <c r="D398" s="14">
        <v>1.24511998395688E-3</v>
      </c>
      <c r="E398" s="14">
        <v>3.2375425034408801E-3</v>
      </c>
      <c r="F398" s="14"/>
      <c r="G398" s="14">
        <v>4.8218157047316603E-3</v>
      </c>
      <c r="H398" s="14">
        <v>8.7806419057904702E-4</v>
      </c>
      <c r="I398" s="14">
        <v>3.7721196504872001E-3</v>
      </c>
      <c r="J398" s="14">
        <v>0</v>
      </c>
      <c r="K398" s="14">
        <v>5.2165238778315998E-3</v>
      </c>
      <c r="L398" s="14">
        <v>0</v>
      </c>
      <c r="M398" s="14"/>
      <c r="N398" s="14">
        <v>0</v>
      </c>
      <c r="O398" s="14">
        <v>4.2706833673035304E-3</v>
      </c>
      <c r="P398" s="14">
        <v>0</v>
      </c>
      <c r="Q398" s="14">
        <v>3.6031168434428598E-3</v>
      </c>
      <c r="R398" s="14"/>
      <c r="S398" s="14">
        <v>4.8116471352853402E-4</v>
      </c>
      <c r="T398" s="14">
        <v>2.1841605798618899E-3</v>
      </c>
      <c r="U398" s="14">
        <v>8.2030704416335195E-3</v>
      </c>
      <c r="V398" s="14"/>
      <c r="W398" s="14">
        <v>4.9936462879454002E-3</v>
      </c>
      <c r="X398" s="14">
        <v>0</v>
      </c>
      <c r="Y398" s="14">
        <v>0</v>
      </c>
      <c r="Z398" s="14">
        <v>0</v>
      </c>
      <c r="AA398" s="14">
        <v>0</v>
      </c>
      <c r="AB398" s="14">
        <v>0</v>
      </c>
      <c r="AC398" s="14">
        <v>2.7597168477123701E-3</v>
      </c>
      <c r="AD398" s="14"/>
      <c r="AE398" s="14">
        <v>8.3694638248659598E-4</v>
      </c>
      <c r="AF398" s="14">
        <v>2.6356031308004098E-3</v>
      </c>
      <c r="AG398" s="14"/>
      <c r="AH398" s="14">
        <v>0</v>
      </c>
      <c r="AI398" s="14">
        <v>4.4272723357917099E-3</v>
      </c>
      <c r="AJ398" s="14">
        <v>2.2076523580683901E-3</v>
      </c>
      <c r="AK398" s="14">
        <v>0</v>
      </c>
      <c r="AL398" s="14"/>
      <c r="AM398" s="14">
        <v>0</v>
      </c>
      <c r="AN398" s="14">
        <v>1.8902812809661301E-3</v>
      </c>
      <c r="AO398" s="14"/>
      <c r="AP398" s="14">
        <v>3.33447676879953E-3</v>
      </c>
      <c r="AQ398" s="14">
        <v>0</v>
      </c>
    </row>
    <row r="399" spans="2:43" x14ac:dyDescent="0.3">
      <c r="B399" t="s">
        <v>152</v>
      </c>
      <c r="C399" s="14">
        <v>2.0018355656639202E-3</v>
      </c>
      <c r="D399" s="14">
        <v>2.85901768813606E-3</v>
      </c>
      <c r="E399" s="14">
        <v>1.21139212666358E-3</v>
      </c>
      <c r="F399" s="14"/>
      <c r="G399" s="14">
        <v>0</v>
      </c>
      <c r="H399" s="14">
        <v>0</v>
      </c>
      <c r="I399" s="14">
        <v>8.4492327448502103E-3</v>
      </c>
      <c r="J399" s="14">
        <v>0</v>
      </c>
      <c r="K399" s="14">
        <v>0</v>
      </c>
      <c r="L399" s="14">
        <v>3.03946361676442E-3</v>
      </c>
      <c r="M399" s="14"/>
      <c r="N399" s="14">
        <v>0</v>
      </c>
      <c r="O399" s="14">
        <v>1.5979627143508401E-3</v>
      </c>
      <c r="P399" s="14">
        <v>6.7018869430878298E-3</v>
      </c>
      <c r="Q399" s="14">
        <v>0</v>
      </c>
      <c r="R399" s="14"/>
      <c r="S399" s="14">
        <v>0</v>
      </c>
      <c r="T399" s="14">
        <v>0</v>
      </c>
      <c r="U399" s="14">
        <v>1.8657853737956701E-2</v>
      </c>
      <c r="V399" s="14"/>
      <c r="W399" s="14">
        <v>0</v>
      </c>
      <c r="X399" s="14">
        <v>0</v>
      </c>
      <c r="Y399" s="14">
        <v>0</v>
      </c>
      <c r="Z399" s="14">
        <v>0</v>
      </c>
      <c r="AA399" s="14">
        <v>0</v>
      </c>
      <c r="AB399" s="14">
        <v>0</v>
      </c>
      <c r="AC399" s="14">
        <v>3.3360798446356301E-3</v>
      </c>
      <c r="AD399" s="14"/>
      <c r="AE399" s="14">
        <v>0</v>
      </c>
      <c r="AF399" s="14">
        <v>2.5133963237949199E-3</v>
      </c>
      <c r="AG399" s="14"/>
      <c r="AH399" s="14">
        <v>6.5394347571114701E-3</v>
      </c>
      <c r="AI399" s="14">
        <v>0</v>
      </c>
      <c r="AJ399" s="14">
        <v>0</v>
      </c>
      <c r="AK399" s="14">
        <v>0</v>
      </c>
      <c r="AL399" s="14"/>
      <c r="AM399" s="14">
        <v>0</v>
      </c>
      <c r="AN399" s="14">
        <v>0</v>
      </c>
      <c r="AO399" s="14"/>
      <c r="AP399" s="14">
        <v>3.3450987015157E-3</v>
      </c>
      <c r="AQ399" s="14">
        <v>0</v>
      </c>
    </row>
    <row r="400" spans="2:43" x14ac:dyDescent="0.3">
      <c r="B400" t="s">
        <v>81</v>
      </c>
      <c r="C400" s="14">
        <v>1.95357931162298E-3</v>
      </c>
      <c r="D400" s="14">
        <v>7.8138448005632801E-4</v>
      </c>
      <c r="E400" s="14">
        <v>3.0808005678553802E-3</v>
      </c>
      <c r="F400" s="14"/>
      <c r="G400" s="14">
        <v>3.0259669798213202E-3</v>
      </c>
      <c r="H400" s="14">
        <v>0</v>
      </c>
      <c r="I400" s="14">
        <v>0</v>
      </c>
      <c r="J400" s="14">
        <v>0</v>
      </c>
      <c r="K400" s="14">
        <v>9.3399088624604495E-3</v>
      </c>
      <c r="L400" s="14">
        <v>0</v>
      </c>
      <c r="M400" s="14"/>
      <c r="N400" s="14">
        <v>0</v>
      </c>
      <c r="O400" s="14">
        <v>3.1124925482461699E-3</v>
      </c>
      <c r="P400" s="14">
        <v>3.6204437881774002E-3</v>
      </c>
      <c r="Q400" s="14">
        <v>0</v>
      </c>
      <c r="R400" s="14"/>
      <c r="S400" s="14">
        <v>0</v>
      </c>
      <c r="T400" s="14">
        <v>0</v>
      </c>
      <c r="U400" s="14">
        <v>1.8208087460805499E-2</v>
      </c>
      <c r="V400" s="14"/>
      <c r="W400" s="14">
        <v>6.87806986378577E-3</v>
      </c>
      <c r="X400" s="14">
        <v>0</v>
      </c>
      <c r="Y400" s="14">
        <v>0</v>
      </c>
      <c r="Z400" s="14">
        <v>3.0553368725569002E-2</v>
      </c>
      <c r="AA400" s="14">
        <v>0</v>
      </c>
      <c r="AB400" s="14">
        <v>0</v>
      </c>
      <c r="AC400" s="14">
        <v>1.24436669419608E-3</v>
      </c>
      <c r="AD400" s="14"/>
      <c r="AE400" s="14">
        <v>1.9912552486534298E-3</v>
      </c>
      <c r="AF400" s="14">
        <v>1.9785050862163398E-3</v>
      </c>
      <c r="AG400" s="14"/>
      <c r="AH400" s="14">
        <v>0</v>
      </c>
      <c r="AI400" s="14">
        <v>3.2563475267016798E-3</v>
      </c>
      <c r="AJ400" s="14">
        <v>2.6713279652867102E-3</v>
      </c>
      <c r="AK400" s="14">
        <v>0</v>
      </c>
      <c r="AL400" s="14"/>
      <c r="AM400" s="14">
        <v>0</v>
      </c>
      <c r="AN400" s="14">
        <v>0</v>
      </c>
      <c r="AO400" s="14"/>
      <c r="AP400" s="14">
        <v>2.92079274655804E-3</v>
      </c>
      <c r="AQ400" s="14">
        <v>0</v>
      </c>
    </row>
    <row r="401" spans="2:43" x14ac:dyDescent="0.3">
      <c r="B401" t="s">
        <v>182</v>
      </c>
      <c r="C401" s="14">
        <v>1.90286612495712E-3</v>
      </c>
      <c r="D401" s="14">
        <v>3.9359488475177503E-3</v>
      </c>
      <c r="E401" s="14">
        <v>0</v>
      </c>
      <c r="F401" s="14"/>
      <c r="G401" s="14">
        <v>0</v>
      </c>
      <c r="H401" s="14">
        <v>3.9919916488287297E-3</v>
      </c>
      <c r="I401" s="14">
        <v>7.2192311447460498E-3</v>
      </c>
      <c r="J401" s="14">
        <v>0</v>
      </c>
      <c r="K401" s="14">
        <v>0</v>
      </c>
      <c r="L401" s="14">
        <v>0</v>
      </c>
      <c r="M401" s="14"/>
      <c r="N401" s="14">
        <v>0</v>
      </c>
      <c r="O401" s="14">
        <v>4.9073735634535803E-3</v>
      </c>
      <c r="P401" s="14">
        <v>0</v>
      </c>
      <c r="Q401" s="14">
        <v>0</v>
      </c>
      <c r="R401" s="14"/>
      <c r="S401" s="14">
        <v>0</v>
      </c>
      <c r="T401" s="14">
        <v>1.2933673297931901E-3</v>
      </c>
      <c r="U401" s="14">
        <v>1.10073452521651E-2</v>
      </c>
      <c r="V401" s="14"/>
      <c r="W401" s="14">
        <v>1.57854155464511E-2</v>
      </c>
      <c r="X401" s="14">
        <v>0</v>
      </c>
      <c r="Y401" s="14">
        <v>0</v>
      </c>
      <c r="Z401" s="14">
        <v>0</v>
      </c>
      <c r="AA401" s="14">
        <v>0</v>
      </c>
      <c r="AB401" s="14">
        <v>0</v>
      </c>
      <c r="AC401" s="14">
        <v>0</v>
      </c>
      <c r="AD401" s="14"/>
      <c r="AE401" s="14">
        <v>0</v>
      </c>
      <c r="AF401" s="14">
        <v>2.3891356538842E-3</v>
      </c>
      <c r="AG401" s="14"/>
      <c r="AH401" s="14">
        <v>0</v>
      </c>
      <c r="AI401" s="14">
        <v>5.1341853894422097E-3</v>
      </c>
      <c r="AJ401" s="14">
        <v>0</v>
      </c>
      <c r="AK401" s="14">
        <v>0</v>
      </c>
      <c r="AL401" s="14"/>
      <c r="AM401" s="14">
        <v>0</v>
      </c>
      <c r="AN401" s="14">
        <v>4.7282112021076496E-3</v>
      </c>
      <c r="AO401" s="14"/>
      <c r="AP401" s="14">
        <v>4.60512624098087E-3</v>
      </c>
      <c r="AQ401" s="14">
        <v>0</v>
      </c>
    </row>
    <row r="402" spans="2:43" x14ac:dyDescent="0.3">
      <c r="B402" t="s">
        <v>245</v>
      </c>
      <c r="C402" s="14">
        <v>1.8987955986180501E-3</v>
      </c>
      <c r="D402" s="14">
        <v>1.77652327151064E-3</v>
      </c>
      <c r="E402" s="14">
        <v>2.03310306074289E-3</v>
      </c>
      <c r="F402" s="14"/>
      <c r="G402" s="14">
        <v>3.2271044692504598E-3</v>
      </c>
      <c r="H402" s="14">
        <v>2.52170614073669E-3</v>
      </c>
      <c r="I402" s="14">
        <v>1.6054102195700601E-3</v>
      </c>
      <c r="J402" s="14">
        <v>3.3047150463918402E-3</v>
      </c>
      <c r="K402" s="14">
        <v>1.50908674165337E-3</v>
      </c>
      <c r="L402" s="14">
        <v>0</v>
      </c>
      <c r="M402" s="14"/>
      <c r="N402" s="14">
        <v>1.90847104920294E-3</v>
      </c>
      <c r="O402" s="14">
        <v>1.87611545561413E-3</v>
      </c>
      <c r="P402" s="14">
        <v>1.2345185705567301E-3</v>
      </c>
      <c r="Q402" s="14">
        <v>2.7576398655401201E-3</v>
      </c>
      <c r="R402" s="14"/>
      <c r="S402" s="14">
        <v>2.7883207628795299E-3</v>
      </c>
      <c r="T402" s="14">
        <v>1.75349356732361E-3</v>
      </c>
      <c r="U402" s="14">
        <v>0</v>
      </c>
      <c r="V402" s="14"/>
      <c r="W402" s="14">
        <v>3.3421058042245101E-3</v>
      </c>
      <c r="X402" s="14">
        <v>0</v>
      </c>
      <c r="Y402" s="14">
        <v>0</v>
      </c>
      <c r="Z402" s="14">
        <v>0</v>
      </c>
      <c r="AA402" s="14">
        <v>0</v>
      </c>
      <c r="AB402" s="14">
        <v>0</v>
      </c>
      <c r="AC402" s="14">
        <v>2.4929640425757301E-3</v>
      </c>
      <c r="AD402" s="14"/>
      <c r="AE402" s="14">
        <v>2.4036202077572502E-3</v>
      </c>
      <c r="AF402" s="14">
        <v>1.8114991272887701E-3</v>
      </c>
      <c r="AG402" s="14"/>
      <c r="AH402" s="14">
        <v>0</v>
      </c>
      <c r="AI402" s="14">
        <v>2.4825988331067701E-3</v>
      </c>
      <c r="AJ402" s="14">
        <v>3.5012795667542299E-3</v>
      </c>
      <c r="AK402" s="14">
        <v>0</v>
      </c>
      <c r="AL402" s="14"/>
      <c r="AM402" s="14">
        <v>5.5071821714647502E-4</v>
      </c>
      <c r="AN402" s="14">
        <v>1.7941028656941001E-3</v>
      </c>
      <c r="AO402" s="14"/>
      <c r="AP402" s="14">
        <v>2.2267760442928899E-3</v>
      </c>
      <c r="AQ402" s="14">
        <v>0</v>
      </c>
    </row>
    <row r="403" spans="2:43" x14ac:dyDescent="0.3">
      <c r="B403" t="s">
        <v>229</v>
      </c>
      <c r="C403" s="14">
        <v>1.8708656118169001E-3</v>
      </c>
      <c r="D403" s="14">
        <v>1.55152073898816E-3</v>
      </c>
      <c r="E403" s="14">
        <v>2.1911678868389E-3</v>
      </c>
      <c r="F403" s="14"/>
      <c r="G403" s="14">
        <v>4.7220290716195896E-3</v>
      </c>
      <c r="H403" s="14">
        <v>5.0574067689812497E-3</v>
      </c>
      <c r="I403" s="14">
        <v>0</v>
      </c>
      <c r="J403" s="14">
        <v>7.7448816970677797E-4</v>
      </c>
      <c r="K403" s="14">
        <v>0</v>
      </c>
      <c r="L403" s="14">
        <v>1.1985742117071199E-3</v>
      </c>
      <c r="M403" s="14"/>
      <c r="N403" s="14">
        <v>0</v>
      </c>
      <c r="O403" s="14">
        <v>7.3005635069493E-4</v>
      </c>
      <c r="P403" s="14">
        <v>4.4342212458497298E-3</v>
      </c>
      <c r="Q403" s="14">
        <v>4.0298463215235501E-3</v>
      </c>
      <c r="R403" s="14"/>
      <c r="S403" s="14">
        <v>2.8980895391081101E-3</v>
      </c>
      <c r="T403" s="14">
        <v>1.6385516964682199E-3</v>
      </c>
      <c r="U403" s="14">
        <v>0</v>
      </c>
      <c r="V403" s="14"/>
      <c r="W403" s="14">
        <v>7.5865386886887496E-3</v>
      </c>
      <c r="X403" s="14">
        <v>0</v>
      </c>
      <c r="Y403" s="14">
        <v>5.70155160533774E-3</v>
      </c>
      <c r="Z403" s="14">
        <v>0</v>
      </c>
      <c r="AA403" s="14">
        <v>0</v>
      </c>
      <c r="AB403" s="14">
        <v>0</v>
      </c>
      <c r="AC403" s="14">
        <v>6.11333040204752E-4</v>
      </c>
      <c r="AD403" s="14"/>
      <c r="AE403" s="14">
        <v>4.1945009452045798E-3</v>
      </c>
      <c r="AF403" s="14">
        <v>1.3498562798481899E-3</v>
      </c>
      <c r="AG403" s="14"/>
      <c r="AH403" s="14">
        <v>5.5869920957225504E-3</v>
      </c>
      <c r="AI403" s="14">
        <v>0</v>
      </c>
      <c r="AJ403" s="14">
        <v>5.7451825753481996E-4</v>
      </c>
      <c r="AK403" s="14">
        <v>0</v>
      </c>
      <c r="AL403" s="14"/>
      <c r="AM403" s="14">
        <v>5.2014909846679397E-3</v>
      </c>
      <c r="AN403" s="14">
        <v>0</v>
      </c>
      <c r="AO403" s="14"/>
      <c r="AP403" s="14">
        <v>0</v>
      </c>
      <c r="AQ403" s="14">
        <v>5.8864676933826302E-3</v>
      </c>
    </row>
    <row r="404" spans="2:43" x14ac:dyDescent="0.3">
      <c r="B404" t="s">
        <v>156</v>
      </c>
      <c r="C404" s="14">
        <v>1.8551934781539301E-3</v>
      </c>
      <c r="D404" s="14">
        <v>0</v>
      </c>
      <c r="E404" s="14">
        <v>3.62700536627993E-3</v>
      </c>
      <c r="F404" s="14"/>
      <c r="G404" s="14">
        <v>0</v>
      </c>
      <c r="H404" s="14">
        <v>0</v>
      </c>
      <c r="I404" s="14">
        <v>7.3243413385083497E-3</v>
      </c>
      <c r="J404" s="14">
        <v>4.1539662237269201E-3</v>
      </c>
      <c r="K404" s="14">
        <v>0</v>
      </c>
      <c r="L404" s="14">
        <v>0</v>
      </c>
      <c r="M404" s="14"/>
      <c r="N404" s="14">
        <v>5.0147585408086299E-3</v>
      </c>
      <c r="O404" s="14">
        <v>0</v>
      </c>
      <c r="P404" s="14">
        <v>0</v>
      </c>
      <c r="Q404" s="14">
        <v>3.9325454889761998E-3</v>
      </c>
      <c r="R404" s="14"/>
      <c r="S404" s="14">
        <v>0</v>
      </c>
      <c r="T404" s="14">
        <v>3.3239422071853E-3</v>
      </c>
      <c r="U404" s="14">
        <v>0</v>
      </c>
      <c r="V404" s="14"/>
      <c r="W404" s="14">
        <v>0</v>
      </c>
      <c r="X404" s="14">
        <v>0</v>
      </c>
      <c r="Y404" s="14">
        <v>0</v>
      </c>
      <c r="Z404" s="14">
        <v>0</v>
      </c>
      <c r="AA404" s="14">
        <v>0</v>
      </c>
      <c r="AB404" s="14">
        <v>0</v>
      </c>
      <c r="AC404" s="14">
        <v>3.0916992766666998E-3</v>
      </c>
      <c r="AD404" s="14"/>
      <c r="AE404" s="14">
        <v>0</v>
      </c>
      <c r="AF404" s="14">
        <v>2.3292804603428801E-3</v>
      </c>
      <c r="AG404" s="14"/>
      <c r="AH404" s="14">
        <v>2.14623470006456E-3</v>
      </c>
      <c r="AI404" s="14">
        <v>3.23288491911858E-3</v>
      </c>
      <c r="AJ404" s="14">
        <v>0</v>
      </c>
      <c r="AK404" s="14">
        <v>0</v>
      </c>
      <c r="AL404" s="14"/>
      <c r="AM404" s="14">
        <v>1.8266303092091499E-3</v>
      </c>
      <c r="AN404" s="14">
        <v>2.9772517995034901E-3</v>
      </c>
      <c r="AO404" s="14"/>
      <c r="AP404" s="14">
        <v>2.8997478754310699E-3</v>
      </c>
      <c r="AQ404" s="14">
        <v>2.06717657198816E-3</v>
      </c>
    </row>
    <row r="405" spans="2:43" x14ac:dyDescent="0.3">
      <c r="B405" t="s">
        <v>201</v>
      </c>
      <c r="C405" s="14">
        <v>1.70163016647159E-3</v>
      </c>
      <c r="D405" s="14">
        <v>2.69261853408094E-4</v>
      </c>
      <c r="E405" s="14">
        <v>3.0722778131501999E-3</v>
      </c>
      <c r="F405" s="14"/>
      <c r="G405" s="14">
        <v>0</v>
      </c>
      <c r="H405" s="14">
        <v>7.1988912487099899E-4</v>
      </c>
      <c r="I405" s="14">
        <v>0</v>
      </c>
      <c r="J405" s="14">
        <v>0</v>
      </c>
      <c r="K405" s="14">
        <v>0</v>
      </c>
      <c r="L405" s="14">
        <v>7.7085498808561297E-3</v>
      </c>
      <c r="M405" s="14"/>
      <c r="N405" s="14">
        <v>0</v>
      </c>
      <c r="O405" s="14">
        <v>3.3571790494552002E-4</v>
      </c>
      <c r="P405" s="14">
        <v>7.6194383788165303E-3</v>
      </c>
      <c r="Q405" s="14">
        <v>0</v>
      </c>
      <c r="R405" s="14"/>
      <c r="S405" s="14">
        <v>3.94487382878505E-4</v>
      </c>
      <c r="T405" s="14">
        <v>2.8155662493003098E-3</v>
      </c>
      <c r="U405" s="14">
        <v>0</v>
      </c>
      <c r="V405" s="14"/>
      <c r="W405" s="14">
        <v>1.07989468652138E-3</v>
      </c>
      <c r="X405" s="14">
        <v>0</v>
      </c>
      <c r="Y405" s="14">
        <v>1.5198702447743901E-2</v>
      </c>
      <c r="Z405" s="14">
        <v>0</v>
      </c>
      <c r="AA405" s="14">
        <v>0</v>
      </c>
      <c r="AB405" s="14">
        <v>0</v>
      </c>
      <c r="AC405" s="14">
        <v>0</v>
      </c>
      <c r="AD405" s="14"/>
      <c r="AE405" s="14">
        <v>8.9695063049969898E-3</v>
      </c>
      <c r="AF405" s="14">
        <v>0</v>
      </c>
      <c r="AG405" s="14"/>
      <c r="AH405" s="14">
        <v>5.1334969186398903E-3</v>
      </c>
      <c r="AI405" s="14">
        <v>3.5123430899611799E-4</v>
      </c>
      <c r="AJ405" s="14">
        <v>0</v>
      </c>
      <c r="AK405" s="14">
        <v>0</v>
      </c>
      <c r="AL405" s="14"/>
      <c r="AM405" s="14">
        <v>4.36904736631895E-3</v>
      </c>
      <c r="AN405" s="14">
        <v>3.2346124426574499E-4</v>
      </c>
      <c r="AO405" s="14"/>
      <c r="AP405" s="14">
        <v>3.1504088972263101E-4</v>
      </c>
      <c r="AQ405" s="14">
        <v>0</v>
      </c>
    </row>
    <row r="406" spans="2:43" x14ac:dyDescent="0.3">
      <c r="B406" t="s">
        <v>247</v>
      </c>
      <c r="C406" s="14">
        <v>1.55207979666837E-3</v>
      </c>
      <c r="D406" s="14">
        <v>0</v>
      </c>
      <c r="E406" s="14">
        <v>3.03440143451374E-3</v>
      </c>
      <c r="F406" s="14"/>
      <c r="G406" s="14">
        <v>0</v>
      </c>
      <c r="H406" s="14">
        <v>0</v>
      </c>
      <c r="I406" s="14">
        <v>9.4875851739341394E-3</v>
      </c>
      <c r="J406" s="14">
        <v>0</v>
      </c>
      <c r="K406" s="14">
        <v>0</v>
      </c>
      <c r="L406" s="14">
        <v>0</v>
      </c>
      <c r="M406" s="14"/>
      <c r="N406" s="14">
        <v>6.4958672164130904E-3</v>
      </c>
      <c r="O406" s="14">
        <v>0</v>
      </c>
      <c r="P406" s="14">
        <v>0</v>
      </c>
      <c r="Q406" s="14">
        <v>0</v>
      </c>
      <c r="R406" s="14"/>
      <c r="S406" s="14">
        <v>4.7034176349633697E-3</v>
      </c>
      <c r="T406" s="14">
        <v>0</v>
      </c>
      <c r="U406" s="14">
        <v>0</v>
      </c>
      <c r="V406" s="14"/>
      <c r="W406" s="14">
        <v>0</v>
      </c>
      <c r="X406" s="14">
        <v>0</v>
      </c>
      <c r="Y406" s="14">
        <v>1.5011326226026699E-2</v>
      </c>
      <c r="Z406" s="14">
        <v>0</v>
      </c>
      <c r="AA406" s="14">
        <v>0</v>
      </c>
      <c r="AB406" s="14">
        <v>0</v>
      </c>
      <c r="AC406" s="14">
        <v>0</v>
      </c>
      <c r="AD406" s="14"/>
      <c r="AE406" s="14">
        <v>0</v>
      </c>
      <c r="AF406" s="14">
        <v>1.94870733745249E-3</v>
      </c>
      <c r="AG406" s="14"/>
      <c r="AH406" s="14">
        <v>0</v>
      </c>
      <c r="AI406" s="14">
        <v>0</v>
      </c>
      <c r="AJ406" s="14">
        <v>5.5526578481955398E-3</v>
      </c>
      <c r="AK406" s="14">
        <v>0</v>
      </c>
      <c r="AL406" s="14"/>
      <c r="AM406" s="14">
        <v>4.3151838479811898E-3</v>
      </c>
      <c r="AN406" s="14">
        <v>0</v>
      </c>
      <c r="AO406" s="14"/>
      <c r="AP406" s="14">
        <v>0</v>
      </c>
      <c r="AQ406" s="14">
        <v>4.8834440715212401E-3</v>
      </c>
    </row>
    <row r="407" spans="2:43" x14ac:dyDescent="0.3">
      <c r="B407" t="s">
        <v>193</v>
      </c>
      <c r="C407" s="14">
        <v>1.5336290070650899E-3</v>
      </c>
      <c r="D407" s="14">
        <v>0</v>
      </c>
      <c r="E407" s="14">
        <v>2.9983291252418201E-3</v>
      </c>
      <c r="F407" s="14"/>
      <c r="G407" s="14">
        <v>0</v>
      </c>
      <c r="H407" s="14">
        <v>0</v>
      </c>
      <c r="I407" s="14">
        <v>0</v>
      </c>
      <c r="J407" s="14">
        <v>4.2947590104797503E-3</v>
      </c>
      <c r="K407" s="14">
        <v>5.8794701583873897E-4</v>
      </c>
      <c r="L407" s="14">
        <v>3.7043514717707299E-3</v>
      </c>
      <c r="M407" s="14"/>
      <c r="N407" s="14">
        <v>2.8442023153803699E-3</v>
      </c>
      <c r="O407" s="14">
        <v>2.0076141808842E-3</v>
      </c>
      <c r="P407" s="14">
        <v>3.6650275367897198E-4</v>
      </c>
      <c r="Q407" s="14">
        <v>0</v>
      </c>
      <c r="R407" s="14"/>
      <c r="S407" s="14">
        <v>2.58905245220846E-3</v>
      </c>
      <c r="T407" s="14">
        <v>1.2170418032020299E-3</v>
      </c>
      <c r="U407" s="14">
        <v>0</v>
      </c>
      <c r="V407" s="14"/>
      <c r="W407" s="14">
        <v>0</v>
      </c>
      <c r="X407" s="14">
        <v>0</v>
      </c>
      <c r="Y407" s="14">
        <v>0</v>
      </c>
      <c r="Z407" s="14">
        <v>0</v>
      </c>
      <c r="AA407" s="14">
        <v>3.1559017508697697E-2</v>
      </c>
      <c r="AB407" s="14">
        <v>0</v>
      </c>
      <c r="AC407" s="14">
        <v>1.4232899117010199E-3</v>
      </c>
      <c r="AD407" s="14"/>
      <c r="AE407" s="14">
        <v>3.9843652121371499E-4</v>
      </c>
      <c r="AF407" s="14">
        <v>1.83063668754705E-3</v>
      </c>
      <c r="AG407" s="14"/>
      <c r="AH407" s="14">
        <v>4.4389589988600804E-3</v>
      </c>
      <c r="AI407" s="14">
        <v>0</v>
      </c>
      <c r="AJ407" s="14">
        <v>2.7042238812112501E-4</v>
      </c>
      <c r="AK407" s="14">
        <v>2.2681132641497199E-3</v>
      </c>
      <c r="AL407" s="14"/>
      <c r="AM407" s="14">
        <v>3.77793586526703E-3</v>
      </c>
      <c r="AN407" s="14">
        <v>2.4648402720915598E-4</v>
      </c>
      <c r="AO407" s="14"/>
      <c r="AP407" s="14">
        <v>2.40067546301135E-4</v>
      </c>
      <c r="AQ407" s="14">
        <v>4.2754466909809804E-3</v>
      </c>
    </row>
    <row r="408" spans="2:43" x14ac:dyDescent="0.3">
      <c r="B408" t="s">
        <v>119</v>
      </c>
      <c r="C408" s="14">
        <v>1.51441607356081E-3</v>
      </c>
      <c r="D408" s="14">
        <v>1.0568094200309099E-3</v>
      </c>
      <c r="E408" s="14">
        <v>1.9618841683893499E-3</v>
      </c>
      <c r="F408" s="14"/>
      <c r="G408" s="14">
        <v>9.5493631664229205E-3</v>
      </c>
      <c r="H408" s="14">
        <v>0</v>
      </c>
      <c r="I408" s="14">
        <v>1.3041386364752701E-3</v>
      </c>
      <c r="J408" s="14">
        <v>0</v>
      </c>
      <c r="K408" s="14">
        <v>6.4553378912666202E-4</v>
      </c>
      <c r="L408" s="14">
        <v>0</v>
      </c>
      <c r="M408" s="14"/>
      <c r="N408" s="14">
        <v>2.13834885308629E-3</v>
      </c>
      <c r="O408" s="14">
        <v>5.5020306288020395E-4</v>
      </c>
      <c r="P408" s="14">
        <v>0</v>
      </c>
      <c r="Q408" s="14">
        <v>4.7295184683913503E-3</v>
      </c>
      <c r="R408" s="14"/>
      <c r="S408" s="14">
        <v>9.7657001320945497E-4</v>
      </c>
      <c r="T408" s="14">
        <v>2.1359842742397299E-3</v>
      </c>
      <c r="U408" s="14">
        <v>0</v>
      </c>
      <c r="V408" s="14"/>
      <c r="W408" s="14">
        <v>9.03501174851802E-4</v>
      </c>
      <c r="X408" s="14">
        <v>0</v>
      </c>
      <c r="Y408" s="14">
        <v>0</v>
      </c>
      <c r="Z408" s="14">
        <v>0</v>
      </c>
      <c r="AA408" s="14">
        <v>0</v>
      </c>
      <c r="AB408" s="14">
        <v>0</v>
      </c>
      <c r="AC408" s="14">
        <v>1.2069999106413E-3</v>
      </c>
      <c r="AD408" s="14"/>
      <c r="AE408" s="14">
        <v>6.8581099276066098E-3</v>
      </c>
      <c r="AF408" s="14">
        <v>0</v>
      </c>
      <c r="AG408" s="14"/>
      <c r="AH408" s="14">
        <v>4.2502344692051499E-3</v>
      </c>
      <c r="AI408" s="14">
        <v>5.7563266585270996E-4</v>
      </c>
      <c r="AJ408" s="14">
        <v>0</v>
      </c>
      <c r="AK408" s="14">
        <v>0</v>
      </c>
      <c r="AL408" s="14"/>
      <c r="AM408" s="14">
        <v>3.6173150599336E-3</v>
      </c>
      <c r="AN408" s="14">
        <v>0</v>
      </c>
      <c r="AO408" s="14"/>
      <c r="AP408" s="14">
        <v>5.1631581129408404E-4</v>
      </c>
      <c r="AQ408" s="14">
        <v>4.09367396768543E-3</v>
      </c>
    </row>
    <row r="409" spans="2:43" x14ac:dyDescent="0.3">
      <c r="B409" t="s">
        <v>146</v>
      </c>
      <c r="C409" s="14">
        <v>1.4991788555023301E-3</v>
      </c>
      <c r="D409" s="14">
        <v>0</v>
      </c>
      <c r="E409" s="14">
        <v>2.9309771826769898E-3</v>
      </c>
      <c r="F409" s="14"/>
      <c r="G409" s="14">
        <v>0</v>
      </c>
      <c r="H409" s="14">
        <v>0</v>
      </c>
      <c r="I409" s="14">
        <v>4.2794194396047498E-3</v>
      </c>
      <c r="J409" s="14">
        <v>0</v>
      </c>
      <c r="K409" s="14">
        <v>3.7998578444183601E-3</v>
      </c>
      <c r="L409" s="14">
        <v>7.7505149416607895E-4</v>
      </c>
      <c r="M409" s="14"/>
      <c r="N409" s="14">
        <v>0</v>
      </c>
      <c r="O409" s="14">
        <v>4.0747432624237698E-4</v>
      </c>
      <c r="P409" s="14">
        <v>3.3944129759904901E-3</v>
      </c>
      <c r="Q409" s="14">
        <v>3.8374052084801501E-3</v>
      </c>
      <c r="R409" s="14"/>
      <c r="S409" s="14">
        <v>4.7880520574445598E-4</v>
      </c>
      <c r="T409" s="14">
        <v>2.4029829241464101E-3</v>
      </c>
      <c r="U409" s="14">
        <v>0</v>
      </c>
      <c r="V409" s="14"/>
      <c r="W409" s="14">
        <v>0</v>
      </c>
      <c r="X409" s="14">
        <v>0</v>
      </c>
      <c r="Y409" s="14">
        <v>0</v>
      </c>
      <c r="Z409" s="14">
        <v>0</v>
      </c>
      <c r="AA409" s="14">
        <v>0</v>
      </c>
      <c r="AB409" s="14">
        <v>0</v>
      </c>
      <c r="AC409" s="14">
        <v>2.4983971956190698E-3</v>
      </c>
      <c r="AD409" s="14"/>
      <c r="AE409" s="14">
        <v>0</v>
      </c>
      <c r="AF409" s="14">
        <v>1.8822877806554199E-3</v>
      </c>
      <c r="AG409" s="14"/>
      <c r="AH409" s="14">
        <v>2.6104550793543098E-3</v>
      </c>
      <c r="AI409" s="14">
        <v>0</v>
      </c>
      <c r="AJ409" s="14">
        <v>2.50455215962911E-3</v>
      </c>
      <c r="AK409" s="14">
        <v>0</v>
      </c>
      <c r="AL409" s="14"/>
      <c r="AM409" s="14">
        <v>2.22172177564463E-3</v>
      </c>
      <c r="AN409" s="14">
        <v>0</v>
      </c>
      <c r="AO409" s="14"/>
      <c r="AP409" s="14">
        <v>0</v>
      </c>
      <c r="AQ409" s="14">
        <v>2.5142970533960701E-3</v>
      </c>
    </row>
    <row r="410" spans="2:43" x14ac:dyDescent="0.3">
      <c r="B410" t="s">
        <v>125</v>
      </c>
      <c r="C410" s="14">
        <v>1.4907679709488201E-3</v>
      </c>
      <c r="D410" s="14">
        <v>1.7981362492886801E-3</v>
      </c>
      <c r="E410" s="14">
        <v>1.21495828190105E-3</v>
      </c>
      <c r="F410" s="14"/>
      <c r="G410" s="14">
        <v>0</v>
      </c>
      <c r="H410" s="14">
        <v>4.8074345270786101E-3</v>
      </c>
      <c r="I410" s="14">
        <v>0</v>
      </c>
      <c r="J410" s="14">
        <v>0</v>
      </c>
      <c r="K410" s="14">
        <v>3.6833282047031902E-3</v>
      </c>
      <c r="L410" s="14">
        <v>0</v>
      </c>
      <c r="M410" s="14"/>
      <c r="N410" s="14">
        <v>0</v>
      </c>
      <c r="O410" s="14">
        <v>0</v>
      </c>
      <c r="P410" s="14">
        <v>4.21505116985035E-3</v>
      </c>
      <c r="Q410" s="14">
        <v>3.7197241096879499E-3</v>
      </c>
      <c r="R410" s="14"/>
      <c r="S410" s="14">
        <v>0</v>
      </c>
      <c r="T410" s="14">
        <v>2.67100258711972E-3</v>
      </c>
      <c r="U410" s="14">
        <v>0</v>
      </c>
      <c r="V410" s="14"/>
      <c r="W410" s="14">
        <v>5.15525510262815E-3</v>
      </c>
      <c r="X410" s="14">
        <v>0</v>
      </c>
      <c r="Y410" s="14">
        <v>0</v>
      </c>
      <c r="Z410" s="14">
        <v>0</v>
      </c>
      <c r="AA410" s="14">
        <v>0</v>
      </c>
      <c r="AB410" s="14">
        <v>0</v>
      </c>
      <c r="AC410" s="14">
        <v>1.44873656296553E-3</v>
      </c>
      <c r="AD410" s="14"/>
      <c r="AE410" s="14">
        <v>0</v>
      </c>
      <c r="AF410" s="14">
        <v>1.8717275295142999E-3</v>
      </c>
      <c r="AG410" s="14"/>
      <c r="AH410" s="14">
        <v>0</v>
      </c>
      <c r="AI410" s="14">
        <v>4.02228986848266E-3</v>
      </c>
      <c r="AJ410" s="14">
        <v>0</v>
      </c>
      <c r="AK410" s="14">
        <v>0</v>
      </c>
      <c r="AL410" s="14"/>
      <c r="AM410" s="14">
        <v>0</v>
      </c>
      <c r="AN410" s="14">
        <v>1.5441554170203E-3</v>
      </c>
      <c r="AO410" s="14"/>
      <c r="AP410" s="14">
        <v>3.6078075131979899E-3</v>
      </c>
      <c r="AQ410" s="14">
        <v>0</v>
      </c>
    </row>
    <row r="411" spans="2:43" x14ac:dyDescent="0.3">
      <c r="B411" t="s">
        <v>205</v>
      </c>
      <c r="C411" s="14">
        <v>1.47939327661888E-3</v>
      </c>
      <c r="D411" s="14">
        <v>0</v>
      </c>
      <c r="E411" s="14">
        <v>2.8922952868907698E-3</v>
      </c>
      <c r="F411" s="14"/>
      <c r="G411" s="14">
        <v>3.3541123243700402E-3</v>
      </c>
      <c r="H411" s="14">
        <v>0</v>
      </c>
      <c r="I411" s="14">
        <v>0</v>
      </c>
      <c r="J411" s="14">
        <v>0</v>
      </c>
      <c r="K411" s="14">
        <v>0</v>
      </c>
      <c r="L411" s="14">
        <v>5.2029251130553903E-3</v>
      </c>
      <c r="M411" s="14"/>
      <c r="N411" s="14">
        <v>2.0932702805292998E-3</v>
      </c>
      <c r="O411" s="14">
        <v>0</v>
      </c>
      <c r="P411" s="14">
        <v>4.7480039616591696E-3</v>
      </c>
      <c r="Q411" s="14">
        <v>0</v>
      </c>
      <c r="R411" s="14"/>
      <c r="S411" s="14">
        <v>1.51565973012957E-3</v>
      </c>
      <c r="T411" s="14">
        <v>1.75450197788307E-3</v>
      </c>
      <c r="U411" s="14">
        <v>0</v>
      </c>
      <c r="V411" s="14"/>
      <c r="W411" s="14">
        <v>3.47363972071895E-3</v>
      </c>
      <c r="X411" s="14">
        <v>1.20606749904598E-2</v>
      </c>
      <c r="Y411" s="14">
        <v>0</v>
      </c>
      <c r="Z411" s="14">
        <v>0</v>
      </c>
      <c r="AA411" s="14">
        <v>0</v>
      </c>
      <c r="AB411" s="14">
        <v>0</v>
      </c>
      <c r="AC411" s="14">
        <v>9.34092817236183E-4</v>
      </c>
      <c r="AD411" s="14"/>
      <c r="AE411" s="14">
        <v>0</v>
      </c>
      <c r="AF411" s="14">
        <v>1.33170784449316E-3</v>
      </c>
      <c r="AG411" s="14"/>
      <c r="AH411" s="14">
        <v>1.6338569312895599E-3</v>
      </c>
      <c r="AI411" s="14">
        <v>2.6421223116379999E-3</v>
      </c>
      <c r="AJ411" s="14">
        <v>0</v>
      </c>
      <c r="AK411" s="14">
        <v>0</v>
      </c>
      <c r="AL411" s="14"/>
      <c r="AM411" s="14">
        <v>1.3905527627128501E-3</v>
      </c>
      <c r="AN411" s="14">
        <v>2.4332024193973599E-3</v>
      </c>
      <c r="AO411" s="14"/>
      <c r="AP411" s="14">
        <v>2.3698612080166998E-3</v>
      </c>
      <c r="AQ411" s="14">
        <v>1.5736726138295401E-3</v>
      </c>
    </row>
    <row r="412" spans="2:43" x14ac:dyDescent="0.3">
      <c r="B412" t="s">
        <v>88</v>
      </c>
      <c r="C412" s="14">
        <v>1.4792283048440701E-3</v>
      </c>
      <c r="D412" s="14">
        <v>3.0596828990257399E-3</v>
      </c>
      <c r="E412" s="14">
        <v>0</v>
      </c>
      <c r="F412" s="14"/>
      <c r="G412" s="14">
        <v>4.7820659142442101E-3</v>
      </c>
      <c r="H412" s="14">
        <v>3.16892363316351E-3</v>
      </c>
      <c r="I412" s="14">
        <v>1.8900490558798901E-3</v>
      </c>
      <c r="J412" s="14">
        <v>0</v>
      </c>
      <c r="K412" s="14">
        <v>0</v>
      </c>
      <c r="L412" s="14">
        <v>0</v>
      </c>
      <c r="M412" s="14"/>
      <c r="N412" s="14">
        <v>2.4986074849505401E-3</v>
      </c>
      <c r="O412" s="14">
        <v>1.47781702251529E-3</v>
      </c>
      <c r="P412" s="14">
        <v>0</v>
      </c>
      <c r="Q412" s="14">
        <v>1.85071603351642E-3</v>
      </c>
      <c r="R412" s="14"/>
      <c r="S412" s="14">
        <v>1.4612170056830299E-3</v>
      </c>
      <c r="T412" s="14">
        <v>1.7863951854407501E-3</v>
      </c>
      <c r="U412" s="14">
        <v>0</v>
      </c>
      <c r="V412" s="14"/>
      <c r="W412" s="14">
        <v>0</v>
      </c>
      <c r="X412" s="14">
        <v>0</v>
      </c>
      <c r="Y412" s="14">
        <v>0</v>
      </c>
      <c r="Z412" s="14">
        <v>0</v>
      </c>
      <c r="AA412" s="14">
        <v>0</v>
      </c>
      <c r="AB412" s="14">
        <v>0</v>
      </c>
      <c r="AC412" s="14">
        <v>2.4651493949095602E-3</v>
      </c>
      <c r="AD412" s="14"/>
      <c r="AE412" s="14">
        <v>9.1186479408820196E-4</v>
      </c>
      <c r="AF412" s="14">
        <v>1.6400390302940401E-3</v>
      </c>
      <c r="AG412" s="14"/>
      <c r="AH412" s="14">
        <v>0</v>
      </c>
      <c r="AI412" s="14">
        <v>1.3010037014099399E-3</v>
      </c>
      <c r="AJ412" s="14">
        <v>2.0500603597085501E-3</v>
      </c>
      <c r="AK412" s="14">
        <v>9.6948047824150698E-3</v>
      </c>
      <c r="AL412" s="14"/>
      <c r="AM412" s="14">
        <v>1.1788532256009E-3</v>
      </c>
      <c r="AN412" s="14">
        <v>1.1981297534833101E-3</v>
      </c>
      <c r="AO412" s="14"/>
      <c r="AP412" s="14">
        <v>2.5537376115874698E-3</v>
      </c>
      <c r="AQ412" s="14">
        <v>0</v>
      </c>
    </row>
    <row r="413" spans="2:43" x14ac:dyDescent="0.3">
      <c r="B413" t="s">
        <v>145</v>
      </c>
      <c r="C413" s="14">
        <v>1.46340690894268E-3</v>
      </c>
      <c r="D413" s="14">
        <v>3.02695742026112E-3</v>
      </c>
      <c r="E413" s="14">
        <v>0</v>
      </c>
      <c r="F413" s="14"/>
      <c r="G413" s="14">
        <v>1.1722107921026299E-2</v>
      </c>
      <c r="H413" s="14">
        <v>0</v>
      </c>
      <c r="I413" s="14">
        <v>0</v>
      </c>
      <c r="J413" s="14">
        <v>0</v>
      </c>
      <c r="K413" s="14">
        <v>0</v>
      </c>
      <c r="L413" s="14">
        <v>0</v>
      </c>
      <c r="M413" s="14"/>
      <c r="N413" s="14">
        <v>0</v>
      </c>
      <c r="O413" s="14">
        <v>3.7740355368838601E-3</v>
      </c>
      <c r="P413" s="14">
        <v>0</v>
      </c>
      <c r="Q413" s="14">
        <v>0</v>
      </c>
      <c r="R413" s="14"/>
      <c r="S413" s="14">
        <v>0</v>
      </c>
      <c r="T413" s="14">
        <v>2.6219798895377199E-3</v>
      </c>
      <c r="U413" s="14">
        <v>0</v>
      </c>
      <c r="V413" s="14"/>
      <c r="W413" s="14">
        <v>0</v>
      </c>
      <c r="X413" s="14">
        <v>0</v>
      </c>
      <c r="Y413" s="14">
        <v>0</v>
      </c>
      <c r="Z413" s="14">
        <v>0</v>
      </c>
      <c r="AA413" s="14">
        <v>6.7959657712363397E-2</v>
      </c>
      <c r="AB413" s="14">
        <v>0</v>
      </c>
      <c r="AC413" s="14">
        <v>0</v>
      </c>
      <c r="AD413" s="14"/>
      <c r="AE413" s="14">
        <v>0</v>
      </c>
      <c r="AF413" s="14">
        <v>1.8373744618393601E-3</v>
      </c>
      <c r="AG413" s="14"/>
      <c r="AH413" s="14">
        <v>0</v>
      </c>
      <c r="AI413" s="14">
        <v>0</v>
      </c>
      <c r="AJ413" s="14">
        <v>5.2354253147851504E-3</v>
      </c>
      <c r="AK413" s="14">
        <v>0</v>
      </c>
      <c r="AL413" s="14"/>
      <c r="AM413" s="14">
        <v>0</v>
      </c>
      <c r="AN413" s="14">
        <v>0</v>
      </c>
      <c r="AO413" s="14"/>
      <c r="AP413" s="14">
        <v>0</v>
      </c>
      <c r="AQ413" s="14">
        <v>0</v>
      </c>
    </row>
    <row r="414" spans="2:43" x14ac:dyDescent="0.3">
      <c r="B414" t="s">
        <v>99</v>
      </c>
      <c r="C414" s="14">
        <v>1.4254375666606701E-3</v>
      </c>
      <c r="D414" s="14">
        <v>4.42480950888313E-4</v>
      </c>
      <c r="E414" s="14">
        <v>2.36858162421082E-3</v>
      </c>
      <c r="F414" s="14"/>
      <c r="G414" s="14">
        <v>0</v>
      </c>
      <c r="H414" s="14">
        <v>1.1830016783859101E-3</v>
      </c>
      <c r="I414" s="14">
        <v>0</v>
      </c>
      <c r="J414" s="14">
        <v>6.2875112941404099E-3</v>
      </c>
      <c r="K414" s="14">
        <v>1.28658643981231E-3</v>
      </c>
      <c r="L414" s="14">
        <v>0</v>
      </c>
      <c r="M414" s="14"/>
      <c r="N414" s="14">
        <v>0</v>
      </c>
      <c r="O414" s="14">
        <v>0</v>
      </c>
      <c r="P414" s="14">
        <v>5.8589571849159E-3</v>
      </c>
      <c r="Q414" s="14">
        <v>1.2992995284147101E-3</v>
      </c>
      <c r="R414" s="14"/>
      <c r="S414" s="14">
        <v>1.30607536415552E-3</v>
      </c>
      <c r="T414" s="14">
        <v>0</v>
      </c>
      <c r="U414" s="14">
        <v>9.2686077366549505E-3</v>
      </c>
      <c r="V414" s="14"/>
      <c r="W414" s="14">
        <v>0</v>
      </c>
      <c r="X414" s="14">
        <v>0</v>
      </c>
      <c r="Y414" s="14">
        <v>0</v>
      </c>
      <c r="Z414" s="14">
        <v>0</v>
      </c>
      <c r="AA414" s="14">
        <v>0</v>
      </c>
      <c r="AB414" s="14">
        <v>0</v>
      </c>
      <c r="AC414" s="14">
        <v>2.3755065688154998E-3</v>
      </c>
      <c r="AD414" s="14"/>
      <c r="AE414" s="14">
        <v>0</v>
      </c>
      <c r="AF414" s="14">
        <v>1.7897022119575999E-3</v>
      </c>
      <c r="AG414" s="14"/>
      <c r="AH414" s="14">
        <v>3.2485759849113002E-3</v>
      </c>
      <c r="AI414" s="14">
        <v>5.8568518603450102E-4</v>
      </c>
      <c r="AJ414" s="14">
        <v>7.6531501767575E-4</v>
      </c>
      <c r="AK414" s="14">
        <v>0</v>
      </c>
      <c r="AL414" s="14"/>
      <c r="AM414" s="14">
        <v>5.9475571756416605E-4</v>
      </c>
      <c r="AN414" s="14">
        <v>5.3937344436596004E-4</v>
      </c>
      <c r="AO414" s="14"/>
      <c r="AP414" s="14">
        <v>2.93199126178125E-3</v>
      </c>
      <c r="AQ414" s="14">
        <v>6.7307822453518496E-4</v>
      </c>
    </row>
    <row r="415" spans="2:43" x14ac:dyDescent="0.3">
      <c r="B415" t="s">
        <v>83</v>
      </c>
      <c r="C415" s="14">
        <v>1.4095773344924901E-3</v>
      </c>
      <c r="D415" s="14">
        <v>1.2754808317832201E-3</v>
      </c>
      <c r="E415" s="14">
        <v>1.5502332687333099E-3</v>
      </c>
      <c r="F415" s="14"/>
      <c r="G415" s="14">
        <v>4.9393902475422099E-3</v>
      </c>
      <c r="H415" s="14">
        <v>0</v>
      </c>
      <c r="I415" s="14">
        <v>0</v>
      </c>
      <c r="J415" s="14">
        <v>5.0134377016590398E-3</v>
      </c>
      <c r="K415" s="14">
        <v>0</v>
      </c>
      <c r="L415" s="14">
        <v>0</v>
      </c>
      <c r="M415" s="14"/>
      <c r="N415" s="14">
        <v>0</v>
      </c>
      <c r="O415" s="14">
        <v>0</v>
      </c>
      <c r="P415" s="14">
        <v>3.8446740764609801E-3</v>
      </c>
      <c r="Q415" s="14">
        <v>3.6909747877323998E-3</v>
      </c>
      <c r="R415" s="14"/>
      <c r="S415" s="14">
        <v>0</v>
      </c>
      <c r="T415" s="14">
        <v>1.42069979847055E-3</v>
      </c>
      <c r="U415" s="14">
        <v>5.7473283423548401E-3</v>
      </c>
      <c r="V415" s="14"/>
      <c r="W415" s="14">
        <v>0</v>
      </c>
      <c r="X415" s="14">
        <v>0</v>
      </c>
      <c r="Y415" s="14">
        <v>0</v>
      </c>
      <c r="Z415" s="14">
        <v>0</v>
      </c>
      <c r="AA415" s="14">
        <v>0</v>
      </c>
      <c r="AB415" s="14">
        <v>0</v>
      </c>
      <c r="AC415" s="14">
        <v>2.34907532652215E-3</v>
      </c>
      <c r="AD415" s="14"/>
      <c r="AE415" s="14">
        <v>0</v>
      </c>
      <c r="AF415" s="14">
        <v>1.76978896338226E-3</v>
      </c>
      <c r="AG415" s="14"/>
      <c r="AH415" s="14">
        <v>0</v>
      </c>
      <c r="AI415" s="14">
        <v>2.1394462263346699E-3</v>
      </c>
      <c r="AJ415" s="14">
        <v>2.2060715458181298E-3</v>
      </c>
      <c r="AK415" s="14">
        <v>0</v>
      </c>
      <c r="AL415" s="14"/>
      <c r="AM415" s="14">
        <v>0</v>
      </c>
      <c r="AN415" s="14">
        <v>1.9702743174144599E-3</v>
      </c>
      <c r="AO415" s="14"/>
      <c r="AP415" s="14">
        <v>3.4113180568126102E-3</v>
      </c>
      <c r="AQ415" s="14">
        <v>0</v>
      </c>
    </row>
    <row r="416" spans="2:43" x14ac:dyDescent="0.3">
      <c r="B416" t="s">
        <v>70</v>
      </c>
      <c r="C416" s="14">
        <v>1.4048397656821099E-3</v>
      </c>
      <c r="D416" s="14">
        <v>2.6357317122402799E-3</v>
      </c>
      <c r="E416" s="14">
        <v>2.5527949741940099E-4</v>
      </c>
      <c r="F416" s="14"/>
      <c r="G416" s="14">
        <v>4.8735725535083898E-3</v>
      </c>
      <c r="H416" s="14">
        <v>0</v>
      </c>
      <c r="I416" s="14">
        <v>0</v>
      </c>
      <c r="J416" s="14">
        <v>0</v>
      </c>
      <c r="K416" s="14">
        <v>4.7203860752778604E-3</v>
      </c>
      <c r="L416" s="14">
        <v>0</v>
      </c>
      <c r="M416" s="14"/>
      <c r="N416" s="14">
        <v>5.4648725756842298E-4</v>
      </c>
      <c r="O416" s="14">
        <v>2.0539050498206602E-3</v>
      </c>
      <c r="P416" s="14">
        <v>0</v>
      </c>
      <c r="Q416" s="14">
        <v>2.8602269550302602E-3</v>
      </c>
      <c r="R416" s="14"/>
      <c r="S416" s="14">
        <v>3.9569124781916302E-4</v>
      </c>
      <c r="T416" s="14">
        <v>2.2830963849880198E-3</v>
      </c>
      <c r="U416" s="14">
        <v>0</v>
      </c>
      <c r="V416" s="14"/>
      <c r="W416" s="14">
        <v>0</v>
      </c>
      <c r="X416" s="14">
        <v>0</v>
      </c>
      <c r="Y416" s="14">
        <v>0</v>
      </c>
      <c r="Z416" s="14">
        <v>0</v>
      </c>
      <c r="AA416" s="14">
        <v>0</v>
      </c>
      <c r="AB416" s="14">
        <v>0</v>
      </c>
      <c r="AC416" s="14">
        <v>2.34118011869791E-3</v>
      </c>
      <c r="AD416" s="14"/>
      <c r="AE416" s="14">
        <v>6.8827232989564799E-4</v>
      </c>
      <c r="AF416" s="14">
        <v>1.5998989955770999E-3</v>
      </c>
      <c r="AG416" s="14"/>
      <c r="AH416" s="14">
        <v>0</v>
      </c>
      <c r="AI416" s="14">
        <v>2.50113979748151E-3</v>
      </c>
      <c r="AJ416" s="14">
        <v>1.7095389871115401E-3</v>
      </c>
      <c r="AK416" s="14">
        <v>0</v>
      </c>
      <c r="AL416" s="14"/>
      <c r="AM416" s="14">
        <v>0</v>
      </c>
      <c r="AN416" s="14">
        <v>3.4907232989993698E-3</v>
      </c>
      <c r="AO416" s="14"/>
      <c r="AP416" s="14">
        <v>3.3998526667039799E-3</v>
      </c>
      <c r="AQ416" s="14">
        <v>0</v>
      </c>
    </row>
    <row r="417" spans="2:43" x14ac:dyDescent="0.3">
      <c r="B417" t="s">
        <v>72</v>
      </c>
      <c r="C417" s="14">
        <v>1.3770170680013601E-3</v>
      </c>
      <c r="D417" s="14">
        <v>4.3168102538772198E-4</v>
      </c>
      <c r="E417" s="14">
        <v>2.2841248341880899E-3</v>
      </c>
      <c r="F417" s="14"/>
      <c r="G417" s="14">
        <v>1.8571186381326999E-3</v>
      </c>
      <c r="H417" s="14">
        <v>0</v>
      </c>
      <c r="I417" s="14">
        <v>4.7882717272224101E-3</v>
      </c>
      <c r="J417" s="14">
        <v>0</v>
      </c>
      <c r="K417" s="14">
        <v>0</v>
      </c>
      <c r="L417" s="14">
        <v>1.77503081592108E-3</v>
      </c>
      <c r="M417" s="14"/>
      <c r="N417" s="14">
        <v>0</v>
      </c>
      <c r="O417" s="14">
        <v>2.95332585557494E-3</v>
      </c>
      <c r="P417" s="14">
        <v>1.12414025507901E-3</v>
      </c>
      <c r="Q417" s="14">
        <v>0</v>
      </c>
      <c r="R417" s="14"/>
      <c r="S417" s="14">
        <v>3.4703236568280199E-3</v>
      </c>
      <c r="T417" s="14">
        <v>4.15396936666601E-4</v>
      </c>
      <c r="U417" s="14">
        <v>0</v>
      </c>
      <c r="V417" s="14"/>
      <c r="W417" s="14">
        <v>1.2705162361497399E-3</v>
      </c>
      <c r="X417" s="14">
        <v>0</v>
      </c>
      <c r="Y417" s="14">
        <v>7.57603833203754E-3</v>
      </c>
      <c r="Z417" s="14">
        <v>0</v>
      </c>
      <c r="AA417" s="14">
        <v>0</v>
      </c>
      <c r="AB417" s="14">
        <v>0</v>
      </c>
      <c r="AC417" s="14">
        <v>7.3417343207005396E-4</v>
      </c>
      <c r="AD417" s="14"/>
      <c r="AE417" s="14">
        <v>5.3510461885477199E-3</v>
      </c>
      <c r="AF417" s="14">
        <v>4.5432567458020799E-4</v>
      </c>
      <c r="AG417" s="14"/>
      <c r="AH417" s="14">
        <v>6.8176320605119699E-4</v>
      </c>
      <c r="AI417" s="14">
        <v>2.5267249812307799E-3</v>
      </c>
      <c r="AJ417" s="14">
        <v>8.2944176901828101E-4</v>
      </c>
      <c r="AK417" s="14">
        <v>0</v>
      </c>
      <c r="AL417" s="14"/>
      <c r="AM417" s="14">
        <v>5.8023912102402497E-4</v>
      </c>
      <c r="AN417" s="14">
        <v>9.5664464440786798E-4</v>
      </c>
      <c r="AO417" s="14"/>
      <c r="AP417" s="14">
        <v>3.7065148151901601E-4</v>
      </c>
      <c r="AQ417" s="14">
        <v>6.56649958716155E-4</v>
      </c>
    </row>
    <row r="418" spans="2:43" x14ac:dyDescent="0.3">
      <c r="B418" t="s">
        <v>87</v>
      </c>
      <c r="C418" s="14">
        <v>1.3549516209750601E-3</v>
      </c>
      <c r="D418" s="14">
        <v>2.80262505127065E-3</v>
      </c>
      <c r="E418" s="14">
        <v>0</v>
      </c>
      <c r="F418" s="14"/>
      <c r="G418" s="14">
        <v>1.08533648650837E-2</v>
      </c>
      <c r="H418" s="14">
        <v>0</v>
      </c>
      <c r="I418" s="14">
        <v>0</v>
      </c>
      <c r="J418" s="14">
        <v>0</v>
      </c>
      <c r="K418" s="14">
        <v>0</v>
      </c>
      <c r="L418" s="14">
        <v>0</v>
      </c>
      <c r="M418" s="14"/>
      <c r="N418" s="14">
        <v>5.6708333124436197E-3</v>
      </c>
      <c r="O418" s="14">
        <v>0</v>
      </c>
      <c r="P418" s="14">
        <v>0</v>
      </c>
      <c r="Q418" s="14">
        <v>0</v>
      </c>
      <c r="R418" s="14"/>
      <c r="S418" s="14">
        <v>0</v>
      </c>
      <c r="T418" s="14">
        <v>2.4276610147070899E-3</v>
      </c>
      <c r="U418" s="14">
        <v>0</v>
      </c>
      <c r="V418" s="14"/>
      <c r="W418" s="14">
        <v>0</v>
      </c>
      <c r="X418" s="14">
        <v>0</v>
      </c>
      <c r="Y418" s="14">
        <v>0</v>
      </c>
      <c r="Z418" s="14">
        <v>0</v>
      </c>
      <c r="AA418" s="14">
        <v>0</v>
      </c>
      <c r="AB418" s="14">
        <v>0</v>
      </c>
      <c r="AC418" s="14">
        <v>0</v>
      </c>
      <c r="AD418" s="14"/>
      <c r="AE418" s="14">
        <v>7.1421201544058701E-3</v>
      </c>
      <c r="AF418" s="14">
        <v>0</v>
      </c>
      <c r="AG418" s="14"/>
      <c r="AH418" s="14">
        <v>4.4262465291299803E-3</v>
      </c>
      <c r="AI418" s="14">
        <v>0</v>
      </c>
      <c r="AJ418" s="14">
        <v>0</v>
      </c>
      <c r="AK418" s="14">
        <v>0</v>
      </c>
      <c r="AL418" s="14"/>
      <c r="AM418" s="14">
        <v>3.76711646023496E-3</v>
      </c>
      <c r="AN418" s="14">
        <v>0</v>
      </c>
      <c r="AO418" s="14"/>
      <c r="AP418" s="14">
        <v>0</v>
      </c>
      <c r="AQ418" s="14">
        <v>4.2632024943899099E-3</v>
      </c>
    </row>
    <row r="419" spans="2:43" x14ac:dyDescent="0.3">
      <c r="B419" t="s">
        <v>115</v>
      </c>
      <c r="C419" s="14">
        <v>1.2934405880876999E-3</v>
      </c>
      <c r="D419" s="14">
        <v>3.4062538758537297E-4</v>
      </c>
      <c r="E419" s="14">
        <v>2.20679282840516E-3</v>
      </c>
      <c r="F419" s="14"/>
      <c r="G419" s="14">
        <v>0</v>
      </c>
      <c r="H419" s="14">
        <v>0</v>
      </c>
      <c r="I419" s="14">
        <v>7.9065701217471401E-3</v>
      </c>
      <c r="J419" s="14">
        <v>0</v>
      </c>
      <c r="K419" s="14">
        <v>0</v>
      </c>
      <c r="L419" s="14">
        <v>0</v>
      </c>
      <c r="M419" s="14"/>
      <c r="N419" s="14">
        <v>4.7241716354348403E-3</v>
      </c>
      <c r="O419" s="14">
        <v>0</v>
      </c>
      <c r="P419" s="14">
        <v>0</v>
      </c>
      <c r="Q419" s="14">
        <v>9.8569863718098497E-4</v>
      </c>
      <c r="R419" s="14"/>
      <c r="S419" s="14">
        <v>4.9903993450893698E-4</v>
      </c>
      <c r="T419" s="14">
        <v>2.0223989446073501E-3</v>
      </c>
      <c r="U419" s="14">
        <v>0</v>
      </c>
      <c r="V419" s="14"/>
      <c r="W419" s="14">
        <v>9.3637618332688202E-3</v>
      </c>
      <c r="X419" s="14">
        <v>0</v>
      </c>
      <c r="Y419" s="14">
        <v>0</v>
      </c>
      <c r="Z419" s="14">
        <v>0</v>
      </c>
      <c r="AA419" s="14">
        <v>0</v>
      </c>
      <c r="AB419" s="14">
        <v>0</v>
      </c>
      <c r="AC419" s="14">
        <v>2.74437742670749E-4</v>
      </c>
      <c r="AD419" s="14"/>
      <c r="AE419" s="14">
        <v>8.68038856882705E-4</v>
      </c>
      <c r="AF419" s="14">
        <v>1.4172130714273201E-3</v>
      </c>
      <c r="AG419" s="14"/>
      <c r="AH419" s="14">
        <v>5.3795706237969997E-4</v>
      </c>
      <c r="AI419" s="14">
        <v>3.0455510691572299E-3</v>
      </c>
      <c r="AJ419" s="14">
        <v>0</v>
      </c>
      <c r="AK419" s="14">
        <v>0</v>
      </c>
      <c r="AL419" s="14"/>
      <c r="AM419" s="14">
        <v>4.5784772521212201E-4</v>
      </c>
      <c r="AN419" s="14">
        <v>2.8047309533060301E-3</v>
      </c>
      <c r="AO419" s="14"/>
      <c r="AP419" s="14">
        <v>2.73171809799938E-3</v>
      </c>
      <c r="AQ419" s="14">
        <v>5.1814101973723502E-4</v>
      </c>
    </row>
    <row r="420" spans="2:43" x14ac:dyDescent="0.3">
      <c r="B420" t="s">
        <v>164</v>
      </c>
      <c r="C420" s="14">
        <v>1.28181247088049E-3</v>
      </c>
      <c r="D420" s="14">
        <v>2.6513417057175501E-3</v>
      </c>
      <c r="E420" s="14">
        <v>0</v>
      </c>
      <c r="F420" s="14"/>
      <c r="G420" s="14">
        <v>0</v>
      </c>
      <c r="H420" s="14">
        <v>0</v>
      </c>
      <c r="I420" s="14">
        <v>4.0774420071673497E-3</v>
      </c>
      <c r="J420" s="14">
        <v>0</v>
      </c>
      <c r="K420" s="14">
        <v>0</v>
      </c>
      <c r="L420" s="14">
        <v>3.0157255624874901E-3</v>
      </c>
      <c r="M420" s="14"/>
      <c r="N420" s="14">
        <v>0</v>
      </c>
      <c r="O420" s="14">
        <v>1.58548270786662E-3</v>
      </c>
      <c r="P420" s="14">
        <v>0</v>
      </c>
      <c r="Q420" s="14">
        <v>3.9925880626865296E-3</v>
      </c>
      <c r="R420" s="14"/>
      <c r="S420" s="14">
        <v>2.0213692199296499E-3</v>
      </c>
      <c r="T420" s="14">
        <v>1.1015009621951101E-3</v>
      </c>
      <c r="U420" s="14">
        <v>0</v>
      </c>
      <c r="V420" s="14"/>
      <c r="W420" s="14">
        <v>5.09997925810523E-3</v>
      </c>
      <c r="X420" s="14">
        <v>0</v>
      </c>
      <c r="Y420" s="14">
        <v>6.4513583820522196E-3</v>
      </c>
      <c r="Z420" s="14">
        <v>0</v>
      </c>
      <c r="AA420" s="14">
        <v>0</v>
      </c>
      <c r="AB420" s="14">
        <v>0</v>
      </c>
      <c r="AC420" s="14">
        <v>0</v>
      </c>
      <c r="AD420" s="14"/>
      <c r="AE420" s="14">
        <v>3.5160052446147399E-3</v>
      </c>
      <c r="AF420" s="14">
        <v>7.7188606430752995E-4</v>
      </c>
      <c r="AG420" s="14"/>
      <c r="AH420" s="14">
        <v>0</v>
      </c>
      <c r="AI420" s="14">
        <v>1.65876146347689E-3</v>
      </c>
      <c r="AJ420" s="14">
        <v>2.3863438321336098E-3</v>
      </c>
      <c r="AK420" s="14">
        <v>0</v>
      </c>
      <c r="AL420" s="14"/>
      <c r="AM420" s="14">
        <v>0</v>
      </c>
      <c r="AN420" s="14">
        <v>1.52759862340849E-3</v>
      </c>
      <c r="AO420" s="14"/>
      <c r="AP420" s="14">
        <v>1.4878321220525999E-3</v>
      </c>
      <c r="AQ420" s="14">
        <v>0</v>
      </c>
    </row>
    <row r="421" spans="2:43" x14ac:dyDescent="0.3">
      <c r="B421" t="s">
        <v>234</v>
      </c>
      <c r="C421" s="14">
        <v>1.27358983730369E-3</v>
      </c>
      <c r="D421" s="14">
        <v>1.63739519754025E-3</v>
      </c>
      <c r="E421" s="14">
        <v>9.4229344238076502E-4</v>
      </c>
      <c r="F421" s="14"/>
      <c r="G421" s="14">
        <v>0</v>
      </c>
      <c r="H421" s="14">
        <v>0</v>
      </c>
      <c r="I421" s="14">
        <v>0</v>
      </c>
      <c r="J421" s="14">
        <v>0</v>
      </c>
      <c r="K421" s="14">
        <v>2.8567038598207601E-3</v>
      </c>
      <c r="L421" s="14">
        <v>3.88314397535904E-3</v>
      </c>
      <c r="M421" s="14"/>
      <c r="N421" s="14">
        <v>0</v>
      </c>
      <c r="O421" s="14">
        <v>0</v>
      </c>
      <c r="P421" s="14">
        <v>9.2319919609969798E-4</v>
      </c>
      <c r="Q421" s="14">
        <v>6.4835325869496904E-3</v>
      </c>
      <c r="R421" s="14"/>
      <c r="S421" s="14">
        <v>5.7699685934994502E-4</v>
      </c>
      <c r="T421" s="14">
        <v>5.2241347786225205E-4</v>
      </c>
      <c r="U421" s="14">
        <v>7.3781177983693802E-3</v>
      </c>
      <c r="V421" s="14"/>
      <c r="W421" s="14">
        <v>0</v>
      </c>
      <c r="X421" s="14">
        <v>0</v>
      </c>
      <c r="Y421" s="14">
        <v>0</v>
      </c>
      <c r="Z421" s="14">
        <v>0</v>
      </c>
      <c r="AA421" s="14">
        <v>0</v>
      </c>
      <c r="AB421" s="14">
        <v>0</v>
      </c>
      <c r="AC421" s="14">
        <v>2.12245074442589E-3</v>
      </c>
      <c r="AD421" s="14"/>
      <c r="AE421" s="14">
        <v>0</v>
      </c>
      <c r="AF421" s="14">
        <v>1.5990504265219301E-3</v>
      </c>
      <c r="AG421" s="14"/>
      <c r="AH421" s="14">
        <v>2.58597374866137E-3</v>
      </c>
      <c r="AI421" s="14">
        <v>0</v>
      </c>
      <c r="AJ421" s="14">
        <v>6.81178323531672E-4</v>
      </c>
      <c r="AK421" s="14">
        <v>6.6667582588987202E-3</v>
      </c>
      <c r="AL421" s="14"/>
      <c r="AM421" s="14">
        <v>3.54090962763827E-3</v>
      </c>
      <c r="AN421" s="14">
        <v>0</v>
      </c>
      <c r="AO421" s="14"/>
      <c r="AP421" s="14">
        <v>0</v>
      </c>
      <c r="AQ421" s="14">
        <v>4.0072068162223E-3</v>
      </c>
    </row>
    <row r="422" spans="2:43" x14ac:dyDescent="0.3">
      <c r="B422" t="s">
        <v>141</v>
      </c>
      <c r="C422" s="14">
        <v>1.22986530443036E-3</v>
      </c>
      <c r="D422" s="14">
        <v>1.90488899776283E-3</v>
      </c>
      <c r="E422" s="14">
        <v>6.0397788877734405E-4</v>
      </c>
      <c r="F422" s="14"/>
      <c r="G422" s="14">
        <v>0</v>
      </c>
      <c r="H422" s="14">
        <v>0</v>
      </c>
      <c r="I422" s="14">
        <v>0</v>
      </c>
      <c r="J422" s="14">
        <v>1.9532579900307101E-3</v>
      </c>
      <c r="K422" s="14">
        <v>0</v>
      </c>
      <c r="L422" s="14">
        <v>4.5175155310718104E-3</v>
      </c>
      <c r="M422" s="14"/>
      <c r="N422" s="14">
        <v>3.8543536104208099E-3</v>
      </c>
      <c r="O422" s="14">
        <v>7.9671489133474095E-4</v>
      </c>
      <c r="P422" s="14">
        <v>0</v>
      </c>
      <c r="Q422" s="14">
        <v>0</v>
      </c>
      <c r="R422" s="14"/>
      <c r="S422" s="14">
        <v>0</v>
      </c>
      <c r="T422" s="14">
        <v>2.2035443972219801E-3</v>
      </c>
      <c r="U422" s="14">
        <v>0</v>
      </c>
      <c r="V422" s="14"/>
      <c r="W422" s="14">
        <v>0</v>
      </c>
      <c r="X422" s="14">
        <v>0</v>
      </c>
      <c r="Y422" s="14">
        <v>0</v>
      </c>
      <c r="Z422" s="14">
        <v>0</v>
      </c>
      <c r="AA422" s="14">
        <v>0</v>
      </c>
      <c r="AB422" s="14">
        <v>0</v>
      </c>
      <c r="AC422" s="14">
        <v>2.0495833544480098E-3</v>
      </c>
      <c r="AD422" s="14"/>
      <c r="AE422" s="14">
        <v>0</v>
      </c>
      <c r="AF422" s="14">
        <v>1.54415227101482E-3</v>
      </c>
      <c r="AG422" s="14"/>
      <c r="AH422" s="14">
        <v>3.0084325089804599E-3</v>
      </c>
      <c r="AI422" s="14">
        <v>0</v>
      </c>
      <c r="AJ422" s="14">
        <v>0</v>
      </c>
      <c r="AK422" s="14">
        <v>7.0636088246296604E-3</v>
      </c>
      <c r="AL422" s="14"/>
      <c r="AM422" s="14">
        <v>2.5604347949217902E-3</v>
      </c>
      <c r="AN422" s="14">
        <v>0</v>
      </c>
      <c r="AO422" s="14"/>
      <c r="AP422" s="14">
        <v>0</v>
      </c>
      <c r="AQ422" s="14">
        <v>2.8976146927383599E-3</v>
      </c>
    </row>
    <row r="423" spans="2:43" x14ac:dyDescent="0.3">
      <c r="B423" t="s">
        <v>98</v>
      </c>
      <c r="C423" s="14">
        <v>1.1629862786555201E-3</v>
      </c>
      <c r="D423" s="14">
        <v>2.4055578283292498E-3</v>
      </c>
      <c r="E423" s="14">
        <v>0</v>
      </c>
      <c r="F423" s="14"/>
      <c r="G423" s="14">
        <v>0</v>
      </c>
      <c r="H423" s="14">
        <v>0</v>
      </c>
      <c r="I423" s="14">
        <v>0</v>
      </c>
      <c r="J423" s="14">
        <v>7.3531284033755001E-3</v>
      </c>
      <c r="K423" s="14">
        <v>0</v>
      </c>
      <c r="L423" s="14">
        <v>0</v>
      </c>
      <c r="M423" s="14"/>
      <c r="N423" s="14">
        <v>0</v>
      </c>
      <c r="O423" s="14">
        <v>0</v>
      </c>
      <c r="P423" s="14">
        <v>5.6389216014375697E-3</v>
      </c>
      <c r="Q423" s="14">
        <v>0</v>
      </c>
      <c r="R423" s="14"/>
      <c r="S423" s="14">
        <v>0</v>
      </c>
      <c r="T423" s="14">
        <v>0</v>
      </c>
      <c r="U423" s="14">
        <v>1.08394656677052E-2</v>
      </c>
      <c r="V423" s="14"/>
      <c r="W423" s="14">
        <v>9.6476685577719604E-3</v>
      </c>
      <c r="X423" s="14">
        <v>0</v>
      </c>
      <c r="Y423" s="14">
        <v>0</v>
      </c>
      <c r="Z423" s="14">
        <v>0</v>
      </c>
      <c r="AA423" s="14">
        <v>0</v>
      </c>
      <c r="AB423" s="14">
        <v>0</v>
      </c>
      <c r="AC423" s="14">
        <v>0</v>
      </c>
      <c r="AD423" s="14"/>
      <c r="AE423" s="14">
        <v>0</v>
      </c>
      <c r="AF423" s="14">
        <v>1.46018258818739E-3</v>
      </c>
      <c r="AG423" s="14"/>
      <c r="AH423" s="14">
        <v>0</v>
      </c>
      <c r="AI423" s="14">
        <v>3.1378913533023699E-3</v>
      </c>
      <c r="AJ423" s="14">
        <v>0</v>
      </c>
      <c r="AK423" s="14">
        <v>0</v>
      </c>
      <c r="AL423" s="14"/>
      <c r="AM423" s="14">
        <v>0</v>
      </c>
      <c r="AN423" s="14">
        <v>2.8897696367160002E-3</v>
      </c>
      <c r="AO423" s="14"/>
      <c r="AP423" s="14">
        <v>2.8145430513972199E-3</v>
      </c>
      <c r="AQ423" s="14">
        <v>0</v>
      </c>
    </row>
    <row r="424" spans="2:43" x14ac:dyDescent="0.3">
      <c r="B424" t="s">
        <v>188</v>
      </c>
      <c r="C424" s="14">
        <v>1.1564327558987999E-3</v>
      </c>
      <c r="D424" s="14">
        <v>2.3920023133073799E-3</v>
      </c>
      <c r="E424" s="14">
        <v>0</v>
      </c>
      <c r="F424" s="14"/>
      <c r="G424" s="14">
        <v>0</v>
      </c>
      <c r="H424" s="14">
        <v>0</v>
      </c>
      <c r="I424" s="14">
        <v>0</v>
      </c>
      <c r="J424" s="14">
        <v>0</v>
      </c>
      <c r="K424" s="14">
        <v>6.8542261032721102E-3</v>
      </c>
      <c r="L424" s="14">
        <v>0</v>
      </c>
      <c r="M424" s="14"/>
      <c r="N424" s="14">
        <v>4.8399790031120197E-3</v>
      </c>
      <c r="O424" s="14">
        <v>0</v>
      </c>
      <c r="P424" s="14">
        <v>0</v>
      </c>
      <c r="Q424" s="14">
        <v>0</v>
      </c>
      <c r="R424" s="14"/>
      <c r="S424" s="14">
        <v>0</v>
      </c>
      <c r="T424" s="14">
        <v>2.0719756146020101E-3</v>
      </c>
      <c r="U424" s="14">
        <v>0</v>
      </c>
      <c r="V424" s="14"/>
      <c r="W424" s="14">
        <v>0</v>
      </c>
      <c r="X424" s="14">
        <v>0</v>
      </c>
      <c r="Y424" s="14">
        <v>0</v>
      </c>
      <c r="Z424" s="14">
        <v>0</v>
      </c>
      <c r="AA424" s="14">
        <v>0</v>
      </c>
      <c r="AB424" s="14">
        <v>0</v>
      </c>
      <c r="AC424" s="14">
        <v>1.92720724659067E-3</v>
      </c>
      <c r="AD424" s="14"/>
      <c r="AE424" s="14">
        <v>0</v>
      </c>
      <c r="AF424" s="14">
        <v>1.4519543399300601E-3</v>
      </c>
      <c r="AG424" s="14"/>
      <c r="AH424" s="14">
        <v>0</v>
      </c>
      <c r="AI424" s="14">
        <v>3.12020907899752E-3</v>
      </c>
      <c r="AJ424" s="14">
        <v>0</v>
      </c>
      <c r="AK424" s="14">
        <v>0</v>
      </c>
      <c r="AL424" s="14"/>
      <c r="AM424" s="14">
        <v>0</v>
      </c>
      <c r="AN424" s="14">
        <v>2.8734855485685602E-3</v>
      </c>
      <c r="AO424" s="14"/>
      <c r="AP424" s="14">
        <v>2.7986828712079801E-3</v>
      </c>
      <c r="AQ424" s="14">
        <v>0</v>
      </c>
    </row>
    <row r="425" spans="2:43" x14ac:dyDescent="0.3">
      <c r="B425" t="s">
        <v>109</v>
      </c>
      <c r="C425" s="14">
        <v>1.12239319730917E-3</v>
      </c>
      <c r="D425" s="14">
        <v>1.3480596268627301E-3</v>
      </c>
      <c r="E425" s="14">
        <v>9.2017193319920802E-4</v>
      </c>
      <c r="F425" s="14"/>
      <c r="G425" s="14">
        <v>9.2744756548267704E-4</v>
      </c>
      <c r="H425" s="14">
        <v>0</v>
      </c>
      <c r="I425" s="14">
        <v>6.1532209914278496E-3</v>
      </c>
      <c r="J425" s="14">
        <v>0</v>
      </c>
      <c r="K425" s="14">
        <v>0</v>
      </c>
      <c r="L425" s="14">
        <v>0</v>
      </c>
      <c r="M425" s="14"/>
      <c r="N425" s="14">
        <v>0</v>
      </c>
      <c r="O425" s="14">
        <v>1.5124103490219999E-3</v>
      </c>
      <c r="P425" s="14">
        <v>0</v>
      </c>
      <c r="Q425" s="14">
        <v>3.2079645527553899E-3</v>
      </c>
      <c r="R425" s="14"/>
      <c r="S425" s="14">
        <v>3.5087162528192199E-4</v>
      </c>
      <c r="T425" s="14">
        <v>0</v>
      </c>
      <c r="U425" s="14">
        <v>9.3819724715156899E-3</v>
      </c>
      <c r="V425" s="14"/>
      <c r="W425" s="14">
        <v>0</v>
      </c>
      <c r="X425" s="14">
        <v>0</v>
      </c>
      <c r="Y425" s="14">
        <v>0</v>
      </c>
      <c r="Z425" s="14">
        <v>0</v>
      </c>
      <c r="AA425" s="14">
        <v>0</v>
      </c>
      <c r="AB425" s="14">
        <v>0</v>
      </c>
      <c r="AC425" s="14">
        <v>1.87047996724818E-3</v>
      </c>
      <c r="AD425" s="14"/>
      <c r="AE425" s="14">
        <v>6.1031228857866499E-4</v>
      </c>
      <c r="AF425" s="14">
        <v>1.26384392605037E-3</v>
      </c>
      <c r="AG425" s="14"/>
      <c r="AH425" s="14">
        <v>3.7823399643315198E-4</v>
      </c>
      <c r="AI425" s="14">
        <v>0</v>
      </c>
      <c r="AJ425" s="14">
        <v>0</v>
      </c>
      <c r="AK425" s="14">
        <v>2.3015767457861401E-2</v>
      </c>
      <c r="AL425" s="14"/>
      <c r="AM425" s="14">
        <v>3.2190965966458299E-4</v>
      </c>
      <c r="AN425" s="14">
        <v>1.3317105504800199E-3</v>
      </c>
      <c r="AO425" s="14"/>
      <c r="AP425" s="14">
        <v>0</v>
      </c>
      <c r="AQ425" s="14">
        <v>3.6430146998021499E-4</v>
      </c>
    </row>
    <row r="426" spans="2:43" x14ac:dyDescent="0.3">
      <c r="B426" t="s">
        <v>116</v>
      </c>
      <c r="C426" s="14">
        <v>1.09942983506077E-3</v>
      </c>
      <c r="D426" s="14">
        <v>0</v>
      </c>
      <c r="E426" s="14">
        <v>2.1494458440969098E-3</v>
      </c>
      <c r="F426" s="14"/>
      <c r="G426" s="14">
        <v>4.5643992407633002E-3</v>
      </c>
      <c r="H426" s="14">
        <v>0</v>
      </c>
      <c r="I426" s="14">
        <v>3.2373671660968499E-3</v>
      </c>
      <c r="J426" s="14">
        <v>0</v>
      </c>
      <c r="K426" s="14">
        <v>0</v>
      </c>
      <c r="L426" s="14">
        <v>0</v>
      </c>
      <c r="M426" s="14"/>
      <c r="N426" s="14">
        <v>2.2165289540183901E-3</v>
      </c>
      <c r="O426" s="14">
        <v>0</v>
      </c>
      <c r="P426" s="14">
        <v>0</v>
      </c>
      <c r="Q426" s="14">
        <v>3.4107615868548199E-3</v>
      </c>
      <c r="R426" s="14"/>
      <c r="S426" s="14">
        <v>0</v>
      </c>
      <c r="T426" s="14">
        <v>9.4888716228571702E-4</v>
      </c>
      <c r="U426" s="14">
        <v>5.3109999023290702E-3</v>
      </c>
      <c r="V426" s="14"/>
      <c r="W426" s="14">
        <v>4.72705651171437E-3</v>
      </c>
      <c r="X426" s="14">
        <v>0</v>
      </c>
      <c r="Y426" s="14">
        <v>0</v>
      </c>
      <c r="Z426" s="14">
        <v>0</v>
      </c>
      <c r="AA426" s="14">
        <v>0</v>
      </c>
      <c r="AB426" s="14">
        <v>0</v>
      </c>
      <c r="AC426" s="14">
        <v>8.8258867646236704E-4</v>
      </c>
      <c r="AD426" s="14"/>
      <c r="AE426" s="14">
        <v>0</v>
      </c>
      <c r="AF426" s="14">
        <v>1.38038455960579E-3</v>
      </c>
      <c r="AG426" s="14"/>
      <c r="AH426" s="14">
        <v>1.86146476674599E-3</v>
      </c>
      <c r="AI426" s="14">
        <v>0</v>
      </c>
      <c r="AJ426" s="14">
        <v>0</v>
      </c>
      <c r="AK426" s="14">
        <v>1.2109184762647499E-2</v>
      </c>
      <c r="AL426" s="14"/>
      <c r="AM426" s="14">
        <v>0</v>
      </c>
      <c r="AN426" s="14">
        <v>0</v>
      </c>
      <c r="AO426" s="14"/>
      <c r="AP426" s="14">
        <v>1.3790382597555001E-3</v>
      </c>
      <c r="AQ426" s="14">
        <v>0</v>
      </c>
    </row>
    <row r="427" spans="2:43" x14ac:dyDescent="0.3">
      <c r="B427" t="s">
        <v>230</v>
      </c>
      <c r="C427" s="14">
        <v>1.0961908819715001E-3</v>
      </c>
      <c r="D427" s="14">
        <v>8.4416544281901097E-4</v>
      </c>
      <c r="E427" s="14">
        <v>1.3452192390202499E-3</v>
      </c>
      <c r="F427" s="14"/>
      <c r="G427" s="14">
        <v>3.4078562143962901E-3</v>
      </c>
      <c r="H427" s="14">
        <v>2.2569313632268499E-3</v>
      </c>
      <c r="I427" s="14">
        <v>1.6054102195700601E-3</v>
      </c>
      <c r="J427" s="14">
        <v>0</v>
      </c>
      <c r="K427" s="14">
        <v>0</v>
      </c>
      <c r="L427" s="14">
        <v>0</v>
      </c>
      <c r="M427" s="14"/>
      <c r="N427" s="14">
        <v>1.78058922600015E-3</v>
      </c>
      <c r="O427" s="14">
        <v>1.05251245322553E-3</v>
      </c>
      <c r="P427" s="14">
        <v>0</v>
      </c>
      <c r="Q427" s="14">
        <v>1.5720006972762099E-3</v>
      </c>
      <c r="R427" s="14"/>
      <c r="S427" s="14">
        <v>7.9587319635573603E-4</v>
      </c>
      <c r="T427" s="14">
        <v>1.4934874097233999E-3</v>
      </c>
      <c r="U427" s="14">
        <v>0</v>
      </c>
      <c r="V427" s="14"/>
      <c r="W427" s="14">
        <v>0</v>
      </c>
      <c r="X427" s="14">
        <v>0</v>
      </c>
      <c r="Y427" s="14">
        <v>0</v>
      </c>
      <c r="Z427" s="14">
        <v>0</v>
      </c>
      <c r="AA427" s="14">
        <v>0</v>
      </c>
      <c r="AB427" s="14">
        <v>0</v>
      </c>
      <c r="AC427" s="14">
        <v>1.82681353550917E-3</v>
      </c>
      <c r="AD427" s="14"/>
      <c r="AE427" s="14">
        <v>2.1512442487007502E-3</v>
      </c>
      <c r="AF427" s="14">
        <v>3.2974404099079602E-4</v>
      </c>
      <c r="AG427" s="14"/>
      <c r="AH427" s="14">
        <v>1.33320879280483E-3</v>
      </c>
      <c r="AI427" s="14">
        <v>7.0861067882779804E-4</v>
      </c>
      <c r="AJ427" s="14">
        <v>1.52204508047527E-3</v>
      </c>
      <c r="AK427" s="14">
        <v>0</v>
      </c>
      <c r="AL427" s="14"/>
      <c r="AM427" s="14">
        <v>3.0476945826764098E-3</v>
      </c>
      <c r="AN427" s="14">
        <v>0</v>
      </c>
      <c r="AO427" s="14"/>
      <c r="AP427" s="14">
        <v>0</v>
      </c>
      <c r="AQ427" s="14">
        <v>2.6227052343388798E-3</v>
      </c>
    </row>
    <row r="428" spans="2:43" x14ac:dyDescent="0.3">
      <c r="B428" t="s">
        <v>253</v>
      </c>
      <c r="C428" s="14">
        <v>1.05715615208132E-3</v>
      </c>
      <c r="D428" s="14">
        <v>9.6012856295714995E-4</v>
      </c>
      <c r="E428" s="14">
        <v>1.15929735007241E-3</v>
      </c>
      <c r="F428" s="14"/>
      <c r="G428" s="14">
        <v>0</v>
      </c>
      <c r="H428" s="14">
        <v>0</v>
      </c>
      <c r="I428" s="14">
        <v>2.8374604770956798E-3</v>
      </c>
      <c r="J428" s="14">
        <v>3.7491551494282399E-3</v>
      </c>
      <c r="K428" s="14">
        <v>0</v>
      </c>
      <c r="L428" s="14">
        <v>0</v>
      </c>
      <c r="M428" s="14"/>
      <c r="N428" s="14">
        <v>1.9427247453516899E-3</v>
      </c>
      <c r="O428" s="14">
        <v>0</v>
      </c>
      <c r="P428" s="14">
        <v>2.87512889745633E-3</v>
      </c>
      <c r="Q428" s="14">
        <v>0</v>
      </c>
      <c r="R428" s="14"/>
      <c r="S428" s="14">
        <v>1.40665526599424E-3</v>
      </c>
      <c r="T428" s="14">
        <v>1.0624294709925099E-3</v>
      </c>
      <c r="U428" s="14">
        <v>0</v>
      </c>
      <c r="V428" s="14"/>
      <c r="W428" s="14">
        <v>0</v>
      </c>
      <c r="X428" s="14">
        <v>0</v>
      </c>
      <c r="Y428" s="14">
        <v>0</v>
      </c>
      <c r="Z428" s="14">
        <v>0</v>
      </c>
      <c r="AA428" s="14">
        <v>0</v>
      </c>
      <c r="AB428" s="14">
        <v>0</v>
      </c>
      <c r="AC428" s="14">
        <v>1.76176175110635E-3</v>
      </c>
      <c r="AD428" s="14"/>
      <c r="AE428" s="14">
        <v>0</v>
      </c>
      <c r="AF428" s="14">
        <v>1.32730801265245E-3</v>
      </c>
      <c r="AG428" s="14"/>
      <c r="AH428" s="14">
        <v>0</v>
      </c>
      <c r="AI428" s="14">
        <v>1.25242431517614E-3</v>
      </c>
      <c r="AJ428" s="14">
        <v>2.1214007665743902E-3</v>
      </c>
      <c r="AK428" s="14">
        <v>0</v>
      </c>
      <c r="AL428" s="14"/>
      <c r="AM428" s="14">
        <v>0</v>
      </c>
      <c r="AN428" s="14">
        <v>1.15339167319223E-3</v>
      </c>
      <c r="AO428" s="14"/>
      <c r="AP428" s="14">
        <v>1.1233665403903E-3</v>
      </c>
      <c r="AQ428" s="14">
        <v>0</v>
      </c>
    </row>
    <row r="429" spans="2:43" x14ac:dyDescent="0.3">
      <c r="B429" t="s">
        <v>254</v>
      </c>
      <c r="C429" s="14">
        <v>1.0348780681348399E-3</v>
      </c>
      <c r="D429" s="14">
        <v>0</v>
      </c>
      <c r="E429" s="14">
        <v>2.0232435865964299E-3</v>
      </c>
      <c r="F429" s="14"/>
      <c r="G429" s="14">
        <v>0</v>
      </c>
      <c r="H429" s="14">
        <v>0</v>
      </c>
      <c r="I429" s="14">
        <v>6.3260238533751198E-3</v>
      </c>
      <c r="J429" s="14">
        <v>0</v>
      </c>
      <c r="K429" s="14">
        <v>0</v>
      </c>
      <c r="L429" s="14">
        <v>0</v>
      </c>
      <c r="M429" s="14"/>
      <c r="N429" s="14">
        <v>0</v>
      </c>
      <c r="O429" s="14">
        <v>2.6688862691679198E-3</v>
      </c>
      <c r="P429" s="14">
        <v>0</v>
      </c>
      <c r="Q429" s="14">
        <v>0</v>
      </c>
      <c r="R429" s="14"/>
      <c r="S429" s="14">
        <v>0</v>
      </c>
      <c r="T429" s="14">
        <v>0</v>
      </c>
      <c r="U429" s="14">
        <v>9.6454493880845892E-3</v>
      </c>
      <c r="V429" s="14"/>
      <c r="W429" s="14">
        <v>0</v>
      </c>
      <c r="X429" s="14">
        <v>0</v>
      </c>
      <c r="Y429" s="14">
        <v>0</v>
      </c>
      <c r="Z429" s="14">
        <v>0</v>
      </c>
      <c r="AA429" s="14">
        <v>0</v>
      </c>
      <c r="AB429" s="14">
        <v>0</v>
      </c>
      <c r="AC429" s="14">
        <v>1.7246350919013101E-3</v>
      </c>
      <c r="AD429" s="14"/>
      <c r="AE429" s="14">
        <v>0</v>
      </c>
      <c r="AF429" s="14">
        <v>1.2993368569528001E-3</v>
      </c>
      <c r="AG429" s="14"/>
      <c r="AH429" s="14">
        <v>3.3806560959410599E-3</v>
      </c>
      <c r="AI429" s="14">
        <v>0</v>
      </c>
      <c r="AJ429" s="14">
        <v>0</v>
      </c>
      <c r="AK429" s="14">
        <v>0</v>
      </c>
      <c r="AL429" s="14"/>
      <c r="AM429" s="14">
        <v>2.8772290792208602E-3</v>
      </c>
      <c r="AN429" s="14">
        <v>0</v>
      </c>
      <c r="AO429" s="14"/>
      <c r="AP429" s="14">
        <v>0</v>
      </c>
      <c r="AQ429" s="14">
        <v>3.2561271510837598E-3</v>
      </c>
    </row>
    <row r="430" spans="2:43" x14ac:dyDescent="0.3">
      <c r="B430" t="s">
        <v>241</v>
      </c>
      <c r="C430" s="14">
        <v>9.7038734647559904E-4</v>
      </c>
      <c r="D430" s="14">
        <v>0</v>
      </c>
      <c r="E430" s="14">
        <v>1.8971606759524699E-3</v>
      </c>
      <c r="F430" s="14"/>
      <c r="G430" s="14">
        <v>0</v>
      </c>
      <c r="H430" s="14">
        <v>0</v>
      </c>
      <c r="I430" s="14">
        <v>0</v>
      </c>
      <c r="J430" s="14">
        <v>0</v>
      </c>
      <c r="K430" s="14">
        <v>5.75152705297467E-3</v>
      </c>
      <c r="L430" s="14">
        <v>0</v>
      </c>
      <c r="M430" s="14"/>
      <c r="N430" s="14">
        <v>0</v>
      </c>
      <c r="O430" s="14">
        <v>0</v>
      </c>
      <c r="P430" s="14">
        <v>4.7050754340187302E-3</v>
      </c>
      <c r="Q430" s="14">
        <v>0</v>
      </c>
      <c r="R430" s="14"/>
      <c r="S430" s="14">
        <v>0</v>
      </c>
      <c r="T430" s="14">
        <v>0</v>
      </c>
      <c r="U430" s="14">
        <v>9.0443718206699598E-3</v>
      </c>
      <c r="V430" s="14"/>
      <c r="W430" s="14">
        <v>0</v>
      </c>
      <c r="X430" s="14">
        <v>0</v>
      </c>
      <c r="Y430" s="14">
        <v>0</v>
      </c>
      <c r="Z430" s="14">
        <v>0</v>
      </c>
      <c r="AA430" s="14">
        <v>0</v>
      </c>
      <c r="AB430" s="14">
        <v>0</v>
      </c>
      <c r="AC430" s="14">
        <v>1.6171606317689901E-3</v>
      </c>
      <c r="AD430" s="14"/>
      <c r="AE430" s="14">
        <v>0</v>
      </c>
      <c r="AF430" s="14">
        <v>1.21836579943068E-3</v>
      </c>
      <c r="AG430" s="14"/>
      <c r="AH430" s="14">
        <v>3.1699830147133498E-3</v>
      </c>
      <c r="AI430" s="14">
        <v>0</v>
      </c>
      <c r="AJ430" s="14">
        <v>0</v>
      </c>
      <c r="AK430" s="14">
        <v>0</v>
      </c>
      <c r="AL430" s="14"/>
      <c r="AM430" s="14">
        <v>2.6979281688901198E-3</v>
      </c>
      <c r="AN430" s="14">
        <v>0</v>
      </c>
      <c r="AO430" s="14"/>
      <c r="AP430" s="14">
        <v>0</v>
      </c>
      <c r="AQ430" s="14">
        <v>3.0532143671979199E-3</v>
      </c>
    </row>
    <row r="431" spans="2:43" x14ac:dyDescent="0.3">
      <c r="B431" t="s">
        <v>144</v>
      </c>
      <c r="C431" s="14">
        <v>9.2871464594940602E-4</v>
      </c>
      <c r="D431" s="14">
        <v>2.8870828714739201E-4</v>
      </c>
      <c r="E431" s="14">
        <v>1.54280490848807E-3</v>
      </c>
      <c r="F431" s="14"/>
      <c r="G431" s="14">
        <v>2.37695609252438E-3</v>
      </c>
      <c r="H431" s="14">
        <v>0</v>
      </c>
      <c r="I431" s="14">
        <v>0</v>
      </c>
      <c r="J431" s="14">
        <v>3.1132189034253398E-3</v>
      </c>
      <c r="K431" s="14">
        <v>8.2728677434282401E-4</v>
      </c>
      <c r="L431" s="14">
        <v>0</v>
      </c>
      <c r="M431" s="14"/>
      <c r="N431" s="14">
        <v>1.2419486453521299E-3</v>
      </c>
      <c r="O431" s="14">
        <v>1.62981551846509E-3</v>
      </c>
      <c r="P431" s="14">
        <v>0</v>
      </c>
      <c r="Q431" s="14">
        <v>0</v>
      </c>
      <c r="R431" s="14"/>
      <c r="S431" s="14">
        <v>4.22977763729108E-4</v>
      </c>
      <c r="T431" s="14">
        <v>1.41389213273647E-3</v>
      </c>
      <c r="U431" s="14">
        <v>0</v>
      </c>
      <c r="V431" s="14"/>
      <c r="W431" s="14">
        <v>4.0846973533401098E-3</v>
      </c>
      <c r="X431" s="14">
        <v>0</v>
      </c>
      <c r="Y431" s="14">
        <v>0</v>
      </c>
      <c r="Z431" s="14">
        <v>0</v>
      </c>
      <c r="AA431" s="14">
        <v>0</v>
      </c>
      <c r="AB431" s="14">
        <v>0</v>
      </c>
      <c r="AC431" s="14">
        <v>7.2713413917805303E-4</v>
      </c>
      <c r="AD431" s="14"/>
      <c r="AE431" s="14">
        <v>2.2999048193227301E-3</v>
      </c>
      <c r="AF431" s="14">
        <v>6.1822231118807995E-4</v>
      </c>
      <c r="AG431" s="14"/>
      <c r="AH431" s="14">
        <v>4.5596325963683101E-4</v>
      </c>
      <c r="AI431" s="14">
        <v>0</v>
      </c>
      <c r="AJ431" s="14">
        <v>2.8231820898554499E-3</v>
      </c>
      <c r="AK431" s="14">
        <v>0</v>
      </c>
      <c r="AL431" s="14"/>
      <c r="AM431" s="14">
        <v>1.75704474846551E-3</v>
      </c>
      <c r="AN431" s="14">
        <v>0</v>
      </c>
      <c r="AO431" s="14"/>
      <c r="AP431" s="14">
        <v>7.1814782635050303E-4</v>
      </c>
      <c r="AQ431" s="14">
        <v>4.3916751880875899E-4</v>
      </c>
    </row>
    <row r="432" spans="2:43" x14ac:dyDescent="0.3">
      <c r="B432" t="s">
        <v>78</v>
      </c>
      <c r="C432" s="14">
        <v>9.1969313276515701E-4</v>
      </c>
      <c r="D432" s="14">
        <v>1.08442962581195E-3</v>
      </c>
      <c r="E432" s="14">
        <v>7.73061821686652E-4</v>
      </c>
      <c r="F432" s="14"/>
      <c r="G432" s="14">
        <v>2.0029192646846298E-3</v>
      </c>
      <c r="H432" s="14">
        <v>8.0390453587508002E-4</v>
      </c>
      <c r="I432" s="14">
        <v>0</v>
      </c>
      <c r="J432" s="14">
        <v>3.3148029904389999E-3</v>
      </c>
      <c r="K432" s="14">
        <v>0</v>
      </c>
      <c r="L432" s="14">
        <v>0</v>
      </c>
      <c r="M432" s="14"/>
      <c r="N432" s="14">
        <v>0</v>
      </c>
      <c r="O432" s="14">
        <v>3.7489821312211802E-4</v>
      </c>
      <c r="P432" s="14">
        <v>3.7544310445056699E-3</v>
      </c>
      <c r="Q432" s="14">
        <v>0</v>
      </c>
      <c r="R432" s="14"/>
      <c r="S432" s="14">
        <v>4.4052644426091002E-4</v>
      </c>
      <c r="T432" s="14">
        <v>1.3873528216494901E-3</v>
      </c>
      <c r="U432" s="14">
        <v>0</v>
      </c>
      <c r="V432" s="14"/>
      <c r="W432" s="14">
        <v>1.20592492200449E-3</v>
      </c>
      <c r="X432" s="14">
        <v>0</v>
      </c>
      <c r="Y432" s="14">
        <v>0</v>
      </c>
      <c r="Z432" s="14">
        <v>0</v>
      </c>
      <c r="AA432" s="14">
        <v>0</v>
      </c>
      <c r="AB432" s="14">
        <v>0</v>
      </c>
      <c r="AC432" s="14">
        <v>1.2904188604432401E-3</v>
      </c>
      <c r="AD432" s="14"/>
      <c r="AE432" s="14">
        <v>3.52978527844628E-3</v>
      </c>
      <c r="AF432" s="14">
        <v>3.1394632525575701E-4</v>
      </c>
      <c r="AG432" s="14"/>
      <c r="AH432" s="14">
        <v>4.7488045638746401E-4</v>
      </c>
      <c r="AI432" s="14">
        <v>1.4145668443413101E-3</v>
      </c>
      <c r="AJ432" s="14">
        <v>0</v>
      </c>
      <c r="AK432" s="14">
        <v>5.71725310966021E-3</v>
      </c>
      <c r="AL432" s="14"/>
      <c r="AM432" s="14">
        <v>4.0416410882850999E-4</v>
      </c>
      <c r="AN432" s="14">
        <v>1.3027131457501401E-3</v>
      </c>
      <c r="AO432" s="14"/>
      <c r="AP432" s="14">
        <v>1.26880087109698E-3</v>
      </c>
      <c r="AQ432" s="14">
        <v>1.2441347170138201E-3</v>
      </c>
    </row>
    <row r="433" spans="2:43" x14ac:dyDescent="0.3">
      <c r="B433" t="s">
        <v>171</v>
      </c>
      <c r="C433" s="14">
        <v>9.1452565400648798E-4</v>
      </c>
      <c r="D433" s="14">
        <v>0</v>
      </c>
      <c r="E433" s="14">
        <v>1.7879479923478699E-3</v>
      </c>
      <c r="F433" s="14"/>
      <c r="G433" s="14">
        <v>0</v>
      </c>
      <c r="H433" s="14">
        <v>5.0574067689812497E-3</v>
      </c>
      <c r="I433" s="14">
        <v>0</v>
      </c>
      <c r="J433" s="14">
        <v>0</v>
      </c>
      <c r="K433" s="14">
        <v>0</v>
      </c>
      <c r="L433" s="14">
        <v>0</v>
      </c>
      <c r="M433" s="14"/>
      <c r="N433" s="14">
        <v>0</v>
      </c>
      <c r="O433" s="14">
        <v>0</v>
      </c>
      <c r="P433" s="14">
        <v>4.4342212458497298E-3</v>
      </c>
      <c r="Q433" s="14">
        <v>0</v>
      </c>
      <c r="R433" s="14"/>
      <c r="S433" s="14">
        <v>0</v>
      </c>
      <c r="T433" s="14">
        <v>1.6385516964682199E-3</v>
      </c>
      <c r="U433" s="14">
        <v>0</v>
      </c>
      <c r="V433" s="14"/>
      <c r="W433" s="14">
        <v>7.5865386886887496E-3</v>
      </c>
      <c r="X433" s="14">
        <v>0</v>
      </c>
      <c r="Y433" s="14">
        <v>0</v>
      </c>
      <c r="Z433" s="14">
        <v>0</v>
      </c>
      <c r="AA433" s="14">
        <v>0</v>
      </c>
      <c r="AB433" s="14">
        <v>0</v>
      </c>
      <c r="AC433" s="14">
        <v>0</v>
      </c>
      <c r="AD433" s="14"/>
      <c r="AE433" s="14">
        <v>0</v>
      </c>
      <c r="AF433" s="14">
        <v>1.14822888364146E-3</v>
      </c>
      <c r="AG433" s="14"/>
      <c r="AH433" s="14">
        <v>2.98749854916115E-3</v>
      </c>
      <c r="AI433" s="14">
        <v>0</v>
      </c>
      <c r="AJ433" s="14">
        <v>0</v>
      </c>
      <c r="AK433" s="14">
        <v>0</v>
      </c>
      <c r="AL433" s="14"/>
      <c r="AM433" s="14">
        <v>2.5426181947631201E-3</v>
      </c>
      <c r="AN433" s="14">
        <v>0</v>
      </c>
      <c r="AO433" s="14"/>
      <c r="AP433" s="14">
        <v>0</v>
      </c>
      <c r="AQ433" s="14">
        <v>2.87745185067075E-3</v>
      </c>
    </row>
    <row r="434" spans="2:43" x14ac:dyDescent="0.3">
      <c r="B434" t="s">
        <v>124</v>
      </c>
      <c r="C434" s="14">
        <v>8.2996434909506697E-4</v>
      </c>
      <c r="D434" s="14">
        <v>7.6385422871164002E-4</v>
      </c>
      <c r="E434" s="14">
        <v>9.0064083547848996E-4</v>
      </c>
      <c r="F434" s="14"/>
      <c r="G434" s="14">
        <v>1.5942749047119201E-3</v>
      </c>
      <c r="H434" s="14">
        <v>2.5475612698266999E-3</v>
      </c>
      <c r="I434" s="14">
        <v>1.0407664492124401E-3</v>
      </c>
      <c r="J434" s="14">
        <v>0</v>
      </c>
      <c r="K434" s="14">
        <v>0</v>
      </c>
      <c r="L434" s="14">
        <v>0</v>
      </c>
      <c r="M434" s="14"/>
      <c r="N434" s="14">
        <v>0</v>
      </c>
      <c r="O434" s="14">
        <v>9.5237976750530405E-4</v>
      </c>
      <c r="P434" s="14">
        <v>2.2336447954027202E-3</v>
      </c>
      <c r="Q434" s="14">
        <v>0</v>
      </c>
      <c r="R434" s="14"/>
      <c r="S434" s="14">
        <v>1.11909968594191E-3</v>
      </c>
      <c r="T434" s="14">
        <v>0</v>
      </c>
      <c r="U434" s="14">
        <v>4.2936429666700299E-3</v>
      </c>
      <c r="V434" s="14"/>
      <c r="W434" s="14">
        <v>1.65108860383585E-3</v>
      </c>
      <c r="X434" s="14">
        <v>0</v>
      </c>
      <c r="Y434" s="14">
        <v>0</v>
      </c>
      <c r="Z434" s="14">
        <v>3.7258741029165002E-2</v>
      </c>
      <c r="AA434" s="14">
        <v>0</v>
      </c>
      <c r="AB434" s="14">
        <v>0</v>
      </c>
      <c r="AC434" s="14">
        <v>2.8373942027228299E-4</v>
      </c>
      <c r="AD434" s="14"/>
      <c r="AE434" s="14">
        <v>8.9745980136997296E-4</v>
      </c>
      <c r="AF434" s="14">
        <v>8.2828953947824697E-4</v>
      </c>
      <c r="AG434" s="14"/>
      <c r="AH434" s="14">
        <v>1.2063715505087899E-3</v>
      </c>
      <c r="AI434" s="14">
        <v>0</v>
      </c>
      <c r="AJ434" s="14">
        <v>0</v>
      </c>
      <c r="AK434" s="14">
        <v>1.05331249231426E-2</v>
      </c>
      <c r="AL434" s="14"/>
      <c r="AM434" s="14">
        <v>1.0267259392743599E-3</v>
      </c>
      <c r="AN434" s="14">
        <v>1.14467257486218E-3</v>
      </c>
      <c r="AO434" s="14"/>
      <c r="AP434" s="14">
        <v>0</v>
      </c>
      <c r="AQ434" s="14">
        <v>1.1619339703387501E-3</v>
      </c>
    </row>
    <row r="435" spans="2:43" x14ac:dyDescent="0.3">
      <c r="B435" t="s">
        <v>169</v>
      </c>
      <c r="C435" s="14">
        <v>8.2945709323353398E-4</v>
      </c>
      <c r="D435" s="14">
        <v>0</v>
      </c>
      <c r="E435" s="14">
        <v>1.6216342735586901E-3</v>
      </c>
      <c r="F435" s="14"/>
      <c r="G435" s="14">
        <v>0</v>
      </c>
      <c r="H435" s="14">
        <v>4.5869701954462903E-3</v>
      </c>
      <c r="I435" s="14">
        <v>0</v>
      </c>
      <c r="J435" s="14">
        <v>0</v>
      </c>
      <c r="K435" s="14">
        <v>0</v>
      </c>
      <c r="L435" s="14">
        <v>0</v>
      </c>
      <c r="M435" s="14"/>
      <c r="N435" s="14">
        <v>0</v>
      </c>
      <c r="O435" s="14">
        <v>2.13911833206081E-3</v>
      </c>
      <c r="P435" s="14">
        <v>0</v>
      </c>
      <c r="Q435" s="14">
        <v>0</v>
      </c>
      <c r="R435" s="14"/>
      <c r="S435" s="14">
        <v>0</v>
      </c>
      <c r="T435" s="14">
        <v>1.48613472056385E-3</v>
      </c>
      <c r="U435" s="14">
        <v>0</v>
      </c>
      <c r="V435" s="14"/>
      <c r="W435" s="14">
        <v>6.88084396632888E-3</v>
      </c>
      <c r="X435" s="14">
        <v>0</v>
      </c>
      <c r="Y435" s="14">
        <v>0</v>
      </c>
      <c r="Z435" s="14">
        <v>0</v>
      </c>
      <c r="AA435" s="14">
        <v>0</v>
      </c>
      <c r="AB435" s="14">
        <v>0</v>
      </c>
      <c r="AC435" s="14">
        <v>0</v>
      </c>
      <c r="AD435" s="14"/>
      <c r="AE435" s="14">
        <v>0</v>
      </c>
      <c r="AF435" s="14">
        <v>1.0414214057523599E-3</v>
      </c>
      <c r="AG435" s="14"/>
      <c r="AH435" s="14">
        <v>0</v>
      </c>
      <c r="AI435" s="14">
        <v>2.23798533874515E-3</v>
      </c>
      <c r="AJ435" s="14">
        <v>0</v>
      </c>
      <c r="AK435" s="14">
        <v>0</v>
      </c>
      <c r="AL435" s="14"/>
      <c r="AM435" s="14">
        <v>0</v>
      </c>
      <c r="AN435" s="14">
        <v>2.0610216706563301E-3</v>
      </c>
      <c r="AO435" s="14"/>
      <c r="AP435" s="14">
        <v>2.0073690816812201E-3</v>
      </c>
      <c r="AQ435" s="14">
        <v>0</v>
      </c>
    </row>
    <row r="436" spans="2:43" x14ac:dyDescent="0.3">
      <c r="B436" t="s">
        <v>138</v>
      </c>
      <c r="C436" s="14">
        <v>8.2604612387392304E-4</v>
      </c>
      <c r="D436" s="14">
        <v>1.4093693129853301E-3</v>
      </c>
      <c r="E436" s="14">
        <v>2.8284796916859599E-4</v>
      </c>
      <c r="F436" s="14"/>
      <c r="G436" s="14">
        <v>5.4578829146435699E-3</v>
      </c>
      <c r="H436" s="14">
        <v>8.0006646725076303E-4</v>
      </c>
      <c r="I436" s="14">
        <v>0</v>
      </c>
      <c r="J436" s="14">
        <v>0</v>
      </c>
      <c r="K436" s="14">
        <v>0</v>
      </c>
      <c r="L436" s="14">
        <v>0</v>
      </c>
      <c r="M436" s="14"/>
      <c r="N436" s="14">
        <v>0</v>
      </c>
      <c r="O436" s="14">
        <v>0</v>
      </c>
      <c r="P436" s="14">
        <v>3.30373394885956E-3</v>
      </c>
      <c r="Q436" s="14">
        <v>8.6596916615643005E-4</v>
      </c>
      <c r="R436" s="14"/>
      <c r="S436" s="14">
        <v>4.3842324587298301E-4</v>
      </c>
      <c r="T436" s="14">
        <v>0</v>
      </c>
      <c r="U436" s="14">
        <v>6.3506310683173403E-3</v>
      </c>
      <c r="V436" s="14"/>
      <c r="W436" s="14">
        <v>6.85254793012776E-3</v>
      </c>
      <c r="X436" s="14">
        <v>0</v>
      </c>
      <c r="Y436" s="14">
        <v>0</v>
      </c>
      <c r="Z436" s="14">
        <v>0</v>
      </c>
      <c r="AA436" s="14">
        <v>0</v>
      </c>
      <c r="AB436" s="14">
        <v>0</v>
      </c>
      <c r="AC436" s="14">
        <v>0</v>
      </c>
      <c r="AD436" s="14"/>
      <c r="AE436" s="14">
        <v>7.6260112039505396E-4</v>
      </c>
      <c r="AF436" s="14">
        <v>8.5549243793325196E-4</v>
      </c>
      <c r="AG436" s="14"/>
      <c r="AH436" s="14">
        <v>0</v>
      </c>
      <c r="AI436" s="14">
        <v>3.9035287944673902E-4</v>
      </c>
      <c r="AJ436" s="14">
        <v>2.43764505232064E-3</v>
      </c>
      <c r="AK436" s="14">
        <v>0</v>
      </c>
      <c r="AL436" s="14"/>
      <c r="AM436" s="14">
        <v>0</v>
      </c>
      <c r="AN436" s="14">
        <v>3.5948660154937803E-4</v>
      </c>
      <c r="AO436" s="14"/>
      <c r="AP436" s="14">
        <v>3.50128433632179E-4</v>
      </c>
      <c r="AQ436" s="14">
        <v>0</v>
      </c>
    </row>
    <row r="437" spans="2:43" x14ac:dyDescent="0.3">
      <c r="B437" t="s">
        <v>123</v>
      </c>
      <c r="C437" s="14">
        <v>7.9199571837934395E-4</v>
      </c>
      <c r="D437" s="14">
        <v>1.00762067206633E-3</v>
      </c>
      <c r="E437" s="14">
        <v>0</v>
      </c>
      <c r="F437" s="14"/>
      <c r="G437" s="14">
        <v>0</v>
      </c>
      <c r="H437" s="14">
        <v>1.6858659412182699E-3</v>
      </c>
      <c r="I437" s="14">
        <v>2.97781353789431E-3</v>
      </c>
      <c r="J437" s="14">
        <v>0</v>
      </c>
      <c r="K437" s="14">
        <v>0</v>
      </c>
      <c r="L437" s="14">
        <v>0</v>
      </c>
      <c r="M437" s="14"/>
      <c r="N437" s="14">
        <v>0</v>
      </c>
      <c r="O437" s="14">
        <v>0</v>
      </c>
      <c r="P437" s="14">
        <v>2.3619860253853001E-3</v>
      </c>
      <c r="Q437" s="14">
        <v>1.8247332979532799E-3</v>
      </c>
      <c r="R437" s="14"/>
      <c r="S437" s="14">
        <v>0</v>
      </c>
      <c r="T437" s="14">
        <v>8.7281080359977701E-4</v>
      </c>
      <c r="U437" s="14">
        <v>0</v>
      </c>
      <c r="V437" s="14"/>
      <c r="W437" s="14">
        <v>0</v>
      </c>
      <c r="X437" s="14">
        <v>0</v>
      </c>
      <c r="Y437" s="14">
        <v>0</v>
      </c>
      <c r="Z437" s="14">
        <v>0</v>
      </c>
      <c r="AA437" s="14">
        <v>0</v>
      </c>
      <c r="AB437" s="14">
        <v>0</v>
      </c>
      <c r="AC437" s="14">
        <v>8.1182775209601697E-4</v>
      </c>
      <c r="AD437" s="14"/>
      <c r="AE437" s="14">
        <v>0</v>
      </c>
      <c r="AF437" s="14">
        <v>6.11629512091513E-4</v>
      </c>
      <c r="AG437" s="14"/>
      <c r="AH437" s="14">
        <v>0</v>
      </c>
      <c r="AI437" s="14">
        <v>0</v>
      </c>
      <c r="AJ437" s="14">
        <v>0</v>
      </c>
      <c r="AK437" s="14">
        <v>1.8108706244788799E-2</v>
      </c>
      <c r="AL437" s="14"/>
      <c r="AM437" s="14">
        <v>8.4757141592082998E-4</v>
      </c>
      <c r="AN437" s="14">
        <v>0</v>
      </c>
      <c r="AO437" s="14"/>
      <c r="AP437" s="14">
        <v>0</v>
      </c>
      <c r="AQ437" s="14">
        <v>0</v>
      </c>
    </row>
    <row r="438" spans="2:43" x14ac:dyDescent="0.3">
      <c r="B438" t="s">
        <v>77</v>
      </c>
      <c r="C438" s="14">
        <v>7.7232032011318699E-4</v>
      </c>
      <c r="D438" s="14">
        <v>0</v>
      </c>
      <c r="E438" s="14">
        <v>1.5099287370959199E-3</v>
      </c>
      <c r="F438" s="14"/>
      <c r="G438" s="14">
        <v>2.9870222445474901E-3</v>
      </c>
      <c r="H438" s="14">
        <v>0</v>
      </c>
      <c r="I438" s="14">
        <v>0</v>
      </c>
      <c r="J438" s="14">
        <v>0</v>
      </c>
      <c r="K438" s="14">
        <v>0</v>
      </c>
      <c r="L438" s="14">
        <v>1.9592788500704802E-3</v>
      </c>
      <c r="M438" s="14"/>
      <c r="N438" s="14">
        <v>0</v>
      </c>
      <c r="O438" s="14">
        <v>9.6169803045098102E-4</v>
      </c>
      <c r="P438" s="14">
        <v>1.93662941743494E-3</v>
      </c>
      <c r="Q438" s="14">
        <v>0</v>
      </c>
      <c r="R438" s="14"/>
      <c r="S438" s="14">
        <v>1.21038785162027E-3</v>
      </c>
      <c r="T438" s="14">
        <v>6.6813173087726201E-4</v>
      </c>
      <c r="U438" s="14">
        <v>0</v>
      </c>
      <c r="V438" s="14"/>
      <c r="W438" s="14">
        <v>0</v>
      </c>
      <c r="X438" s="14">
        <v>0</v>
      </c>
      <c r="Y438" s="14">
        <v>0</v>
      </c>
      <c r="Z438" s="14">
        <v>0</v>
      </c>
      <c r="AA438" s="14">
        <v>0</v>
      </c>
      <c r="AB438" s="14">
        <v>2.2738980165643099E-2</v>
      </c>
      <c r="AC438" s="14">
        <v>6.2144955005715905E-4</v>
      </c>
      <c r="AD438" s="14"/>
      <c r="AE438" s="14">
        <v>0</v>
      </c>
      <c r="AF438" s="14">
        <v>9.6968356775138599E-4</v>
      </c>
      <c r="AG438" s="14"/>
      <c r="AH438" s="14">
        <v>0</v>
      </c>
      <c r="AI438" s="14">
        <v>1.07767639507009E-3</v>
      </c>
      <c r="AJ438" s="14">
        <v>1.3340887134198299E-3</v>
      </c>
      <c r="AK438" s="14">
        <v>0</v>
      </c>
      <c r="AL438" s="14"/>
      <c r="AM438" s="14">
        <v>0</v>
      </c>
      <c r="AN438" s="14">
        <v>9.9246155269258206E-4</v>
      </c>
      <c r="AO438" s="14"/>
      <c r="AP438" s="14">
        <v>9.0246662061990897E-4</v>
      </c>
      <c r="AQ438" s="14">
        <v>0</v>
      </c>
    </row>
    <row r="439" spans="2:43" x14ac:dyDescent="0.3">
      <c r="B439" t="s">
        <v>219</v>
      </c>
      <c r="C439" s="14">
        <v>7.5548220762024405E-4</v>
      </c>
      <c r="D439" s="14">
        <v>0</v>
      </c>
      <c r="E439" s="14">
        <v>1.4770093003422401E-3</v>
      </c>
      <c r="F439" s="14"/>
      <c r="G439" s="14">
        <v>0</v>
      </c>
      <c r="H439" s="14">
        <v>0</v>
      </c>
      <c r="I439" s="14">
        <v>4.6181271140664096E-3</v>
      </c>
      <c r="J439" s="14">
        <v>0</v>
      </c>
      <c r="K439" s="14">
        <v>0</v>
      </c>
      <c r="L439" s="14">
        <v>0</v>
      </c>
      <c r="M439" s="14"/>
      <c r="N439" s="14">
        <v>0</v>
      </c>
      <c r="O439" s="14">
        <v>1.9483416960920899E-3</v>
      </c>
      <c r="P439" s="14">
        <v>0</v>
      </c>
      <c r="Q439" s="14">
        <v>0</v>
      </c>
      <c r="R439" s="14"/>
      <c r="S439" s="14">
        <v>0</v>
      </c>
      <c r="T439" s="14">
        <v>1.3535942349179001E-3</v>
      </c>
      <c r="U439" s="14">
        <v>0</v>
      </c>
      <c r="V439" s="14"/>
      <c r="W439" s="14">
        <v>6.2671779316606302E-3</v>
      </c>
      <c r="X439" s="14">
        <v>0</v>
      </c>
      <c r="Y439" s="14">
        <v>0</v>
      </c>
      <c r="Z439" s="14">
        <v>0</v>
      </c>
      <c r="AA439" s="14">
        <v>0</v>
      </c>
      <c r="AB439" s="14">
        <v>0</v>
      </c>
      <c r="AC439" s="14">
        <v>0</v>
      </c>
      <c r="AD439" s="14"/>
      <c r="AE439" s="14">
        <v>0</v>
      </c>
      <c r="AF439" s="14">
        <v>9.4854254559886299E-4</v>
      </c>
      <c r="AG439" s="14"/>
      <c r="AH439" s="14">
        <v>2.46794826289971E-3</v>
      </c>
      <c r="AI439" s="14">
        <v>0</v>
      </c>
      <c r="AJ439" s="14">
        <v>0</v>
      </c>
      <c r="AK439" s="14">
        <v>0</v>
      </c>
      <c r="AL439" s="14"/>
      <c r="AM439" s="14">
        <v>2.10043621903844E-3</v>
      </c>
      <c r="AN439" s="14">
        <v>0</v>
      </c>
      <c r="AO439" s="14"/>
      <c r="AP439" s="14">
        <v>0</v>
      </c>
      <c r="AQ439" s="14">
        <v>2.3770395799637902E-3</v>
      </c>
    </row>
    <row r="440" spans="2:43" x14ac:dyDescent="0.3">
      <c r="B440" t="s">
        <v>132</v>
      </c>
      <c r="C440" s="14">
        <v>7.3936998852456605E-4</v>
      </c>
      <c r="D440" s="14">
        <v>0</v>
      </c>
      <c r="E440" s="14">
        <v>1.4455090251359801E-3</v>
      </c>
      <c r="F440" s="14"/>
      <c r="G440" s="14">
        <v>9.8290750022612711E-4</v>
      </c>
      <c r="H440" s="14">
        <v>0</v>
      </c>
      <c r="I440" s="14">
        <v>0</v>
      </c>
      <c r="J440" s="14">
        <v>0</v>
      </c>
      <c r="K440" s="14">
        <v>0</v>
      </c>
      <c r="L440" s="14">
        <v>3.0249523540190702E-3</v>
      </c>
      <c r="M440" s="14"/>
      <c r="N440" s="14">
        <v>0</v>
      </c>
      <c r="O440" s="14">
        <v>3.1645569724445102E-4</v>
      </c>
      <c r="P440" s="14">
        <v>0</v>
      </c>
      <c r="Q440" s="14">
        <v>3.6910990526506202E-3</v>
      </c>
      <c r="R440" s="14"/>
      <c r="S440" s="14">
        <v>3.7185320760063401E-4</v>
      </c>
      <c r="T440" s="14">
        <v>0</v>
      </c>
      <c r="U440" s="14">
        <v>5.7475218390129002E-3</v>
      </c>
      <c r="V440" s="14"/>
      <c r="W440" s="14">
        <v>0</v>
      </c>
      <c r="X440" s="14">
        <v>0</v>
      </c>
      <c r="Y440" s="14">
        <v>0</v>
      </c>
      <c r="Z440" s="14">
        <v>0</v>
      </c>
      <c r="AA440" s="14">
        <v>0</v>
      </c>
      <c r="AB440" s="14">
        <v>0</v>
      </c>
      <c r="AC440" s="14">
        <v>1.23216779577359E-3</v>
      </c>
      <c r="AD440" s="14"/>
      <c r="AE440" s="14">
        <v>0</v>
      </c>
      <c r="AF440" s="14">
        <v>9.28312915884084E-4</v>
      </c>
      <c r="AG440" s="14"/>
      <c r="AH440" s="14">
        <v>0</v>
      </c>
      <c r="AI440" s="14">
        <v>1.66383654272631E-3</v>
      </c>
      <c r="AJ440" s="14">
        <v>4.3899432111059499E-4</v>
      </c>
      <c r="AK440" s="14">
        <v>0</v>
      </c>
      <c r="AL440" s="14"/>
      <c r="AM440" s="14">
        <v>0</v>
      </c>
      <c r="AN440" s="14">
        <v>3.04902276815666E-4</v>
      </c>
      <c r="AO440" s="14"/>
      <c r="AP440" s="14">
        <v>0</v>
      </c>
      <c r="AQ440" s="14">
        <v>0</v>
      </c>
    </row>
    <row r="441" spans="2:43" x14ac:dyDescent="0.3">
      <c r="B441" t="s">
        <v>208</v>
      </c>
      <c r="C441" s="14">
        <v>7.1660612957225999E-4</v>
      </c>
      <c r="D441" s="14">
        <v>1.20156103486305E-3</v>
      </c>
      <c r="E441" s="14">
        <v>2.6530445681656299E-4</v>
      </c>
      <c r="F441" s="14"/>
      <c r="G441" s="14">
        <v>0</v>
      </c>
      <c r="H441" s="14">
        <v>0</v>
      </c>
      <c r="I441" s="14">
        <v>3.5509639841787002E-3</v>
      </c>
      <c r="J441" s="14">
        <v>0</v>
      </c>
      <c r="K441" s="14">
        <v>8.0431024108652599E-4</v>
      </c>
      <c r="L441" s="14">
        <v>0</v>
      </c>
      <c r="M441" s="14"/>
      <c r="N441" s="14">
        <v>2.4312393626633698E-3</v>
      </c>
      <c r="O441" s="14">
        <v>3.49966472963304E-4</v>
      </c>
      <c r="P441" s="14">
        <v>0</v>
      </c>
      <c r="Q441" s="14">
        <v>0</v>
      </c>
      <c r="R441" s="14"/>
      <c r="S441" s="14">
        <v>4.1123025010214701E-4</v>
      </c>
      <c r="T441" s="14">
        <v>0</v>
      </c>
      <c r="U441" s="14">
        <v>0</v>
      </c>
      <c r="V441" s="14"/>
      <c r="W441" s="14">
        <v>0</v>
      </c>
      <c r="X441" s="14">
        <v>0</v>
      </c>
      <c r="Y441" s="14">
        <v>0</v>
      </c>
      <c r="Z441" s="14">
        <v>1.09754184587466E-2</v>
      </c>
      <c r="AA441" s="14">
        <v>0</v>
      </c>
      <c r="AB441" s="14">
        <v>0</v>
      </c>
      <c r="AC441" s="14">
        <v>9.6808314972205995E-4</v>
      </c>
      <c r="AD441" s="14"/>
      <c r="AE441" s="14">
        <v>0</v>
      </c>
      <c r="AF441" s="14">
        <v>8.9973184739500602E-4</v>
      </c>
      <c r="AG441" s="14"/>
      <c r="AH441" s="14">
        <v>0</v>
      </c>
      <c r="AI441" s="14">
        <v>0</v>
      </c>
      <c r="AJ441" s="14">
        <v>2.5637010790139402E-3</v>
      </c>
      <c r="AK441" s="14">
        <v>0</v>
      </c>
      <c r="AL441" s="14"/>
      <c r="AM441" s="14">
        <v>1.61506454470511E-3</v>
      </c>
      <c r="AN441" s="14">
        <v>0</v>
      </c>
      <c r="AO441" s="14"/>
      <c r="AP441" s="14">
        <v>0</v>
      </c>
      <c r="AQ441" s="14">
        <v>0</v>
      </c>
    </row>
    <row r="442" spans="2:43" x14ac:dyDescent="0.3">
      <c r="B442" t="s">
        <v>80</v>
      </c>
      <c r="C442" s="14">
        <v>7.0999006578628795E-4</v>
      </c>
      <c r="D442" s="14">
        <v>5.21551733510551E-4</v>
      </c>
      <c r="E442" s="14">
        <v>8.9510569673599799E-4</v>
      </c>
      <c r="F442" s="14"/>
      <c r="G442" s="14">
        <v>3.6673802873340901E-3</v>
      </c>
      <c r="H442" s="14">
        <v>1.39440257229016E-3</v>
      </c>
      <c r="I442" s="14">
        <v>0</v>
      </c>
      <c r="J442" s="14">
        <v>0</v>
      </c>
      <c r="K442" s="14">
        <v>0</v>
      </c>
      <c r="L442" s="14">
        <v>0</v>
      </c>
      <c r="M442" s="14"/>
      <c r="N442" s="14">
        <v>0</v>
      </c>
      <c r="O442" s="14">
        <v>6.5027501325816395E-4</v>
      </c>
      <c r="P442" s="14">
        <v>0</v>
      </c>
      <c r="Q442" s="14">
        <v>2.7404613725980601E-3</v>
      </c>
      <c r="R442" s="14"/>
      <c r="S442" s="14">
        <v>2.15155161689251E-3</v>
      </c>
      <c r="T442" s="14">
        <v>0</v>
      </c>
      <c r="U442" s="14">
        <v>0</v>
      </c>
      <c r="V442" s="14"/>
      <c r="W442" s="14">
        <v>0</v>
      </c>
      <c r="X442" s="14">
        <v>0</v>
      </c>
      <c r="Y442" s="14">
        <v>4.4281298669476303E-3</v>
      </c>
      <c r="Z442" s="14">
        <v>0</v>
      </c>
      <c r="AA442" s="14">
        <v>0</v>
      </c>
      <c r="AB442" s="14">
        <v>0</v>
      </c>
      <c r="AC442" s="14">
        <v>4.20207904775674E-4</v>
      </c>
      <c r="AD442" s="14"/>
      <c r="AE442" s="14">
        <v>2.4133410227739301E-3</v>
      </c>
      <c r="AF442" s="14">
        <v>3.1658385059069201E-4</v>
      </c>
      <c r="AG442" s="14"/>
      <c r="AH442" s="14">
        <v>0</v>
      </c>
      <c r="AI442" s="14">
        <v>1.9156474407737E-3</v>
      </c>
      <c r="AJ442" s="14">
        <v>0</v>
      </c>
      <c r="AK442" s="14">
        <v>0</v>
      </c>
      <c r="AL442" s="14"/>
      <c r="AM442" s="14">
        <v>7.0103780713759705E-4</v>
      </c>
      <c r="AN442" s="14">
        <v>1.1376376711947E-3</v>
      </c>
      <c r="AO442" s="14"/>
      <c r="AP442" s="14">
        <v>1.7182469328271099E-3</v>
      </c>
      <c r="AQ442" s="14">
        <v>0</v>
      </c>
    </row>
    <row r="443" spans="2:43" x14ac:dyDescent="0.3">
      <c r="B443" t="s">
        <v>74</v>
      </c>
      <c r="C443" s="14">
        <v>6.7583613632266699E-4</v>
      </c>
      <c r="D443" s="14">
        <v>0</v>
      </c>
      <c r="E443" s="14">
        <v>1.32129684695065E-3</v>
      </c>
      <c r="F443" s="14"/>
      <c r="G443" s="14">
        <v>0</v>
      </c>
      <c r="H443" s="14">
        <v>0</v>
      </c>
      <c r="I443" s="14">
        <v>0</v>
      </c>
      <c r="J443" s="14">
        <v>3.3047150463918402E-3</v>
      </c>
      <c r="K443" s="14">
        <v>0</v>
      </c>
      <c r="L443" s="14">
        <v>7.5128311253871299E-4</v>
      </c>
      <c r="M443" s="14"/>
      <c r="N443" s="14">
        <v>0</v>
      </c>
      <c r="O443" s="14">
        <v>1.7429394244385999E-3</v>
      </c>
      <c r="P443" s="14">
        <v>0</v>
      </c>
      <c r="Q443" s="14">
        <v>0</v>
      </c>
      <c r="R443" s="14"/>
      <c r="S443" s="14">
        <v>4.64121762204296E-4</v>
      </c>
      <c r="T443" s="14">
        <v>9.3648475952095602E-4</v>
      </c>
      <c r="U443" s="14">
        <v>0</v>
      </c>
      <c r="V443" s="14"/>
      <c r="W443" s="14">
        <v>1.2705162361497399E-3</v>
      </c>
      <c r="X443" s="14">
        <v>0</v>
      </c>
      <c r="Y443" s="14">
        <v>0</v>
      </c>
      <c r="Z443" s="14">
        <v>0</v>
      </c>
      <c r="AA443" s="14">
        <v>0</v>
      </c>
      <c r="AB443" s="14">
        <v>0</v>
      </c>
      <c r="AC443" s="14">
        <v>8.7105282617777103E-4</v>
      </c>
      <c r="AD443" s="14"/>
      <c r="AE443" s="14">
        <v>0</v>
      </c>
      <c r="AF443" s="14">
        <v>8.48543251831871E-4</v>
      </c>
      <c r="AG443" s="14"/>
      <c r="AH443" s="14">
        <v>0</v>
      </c>
      <c r="AI443" s="14">
        <v>4.1323371421512101E-4</v>
      </c>
      <c r="AJ443" s="14">
        <v>1.8699212898123799E-3</v>
      </c>
      <c r="AK443" s="14">
        <v>0</v>
      </c>
      <c r="AL443" s="14"/>
      <c r="AM443" s="14">
        <v>0</v>
      </c>
      <c r="AN443" s="14">
        <v>3.8055818565849598E-4</v>
      </c>
      <c r="AO443" s="14"/>
      <c r="AP443" s="14">
        <v>3.7065148151901601E-4</v>
      </c>
      <c r="AQ443" s="14">
        <v>0</v>
      </c>
    </row>
    <row r="444" spans="2:43" x14ac:dyDescent="0.3">
      <c r="B444" t="s">
        <v>177</v>
      </c>
      <c r="C444" s="14">
        <v>6.7449237153220805E-4</v>
      </c>
      <c r="D444" s="14">
        <v>0</v>
      </c>
      <c r="E444" s="14">
        <v>1.31866971281968E-3</v>
      </c>
      <c r="F444" s="14"/>
      <c r="G444" s="14">
        <v>0</v>
      </c>
      <c r="H444" s="14">
        <v>0</v>
      </c>
      <c r="I444" s="14">
        <v>0</v>
      </c>
      <c r="J444" s="14">
        <v>4.2645636547898203E-3</v>
      </c>
      <c r="K444" s="14">
        <v>0</v>
      </c>
      <c r="L444" s="14">
        <v>0</v>
      </c>
      <c r="M444" s="14"/>
      <c r="N444" s="14">
        <v>0</v>
      </c>
      <c r="O444" s="14">
        <v>1.73947393849521E-3</v>
      </c>
      <c r="P444" s="14">
        <v>0</v>
      </c>
      <c r="Q444" s="14">
        <v>0</v>
      </c>
      <c r="R444" s="14"/>
      <c r="S444" s="14">
        <v>0</v>
      </c>
      <c r="T444" s="14">
        <v>0</v>
      </c>
      <c r="U444" s="14">
        <v>6.2865203472602703E-3</v>
      </c>
      <c r="V444" s="14"/>
      <c r="W444" s="14">
        <v>0</v>
      </c>
      <c r="X444" s="14">
        <v>0</v>
      </c>
      <c r="Y444" s="14">
        <v>0</v>
      </c>
      <c r="Z444" s="14">
        <v>0</v>
      </c>
      <c r="AA444" s="14">
        <v>0</v>
      </c>
      <c r="AB444" s="14">
        <v>0</v>
      </c>
      <c r="AC444" s="14">
        <v>1.12404857053422E-3</v>
      </c>
      <c r="AD444" s="14"/>
      <c r="AE444" s="14">
        <v>0</v>
      </c>
      <c r="AF444" s="14">
        <v>8.4685609353459901E-4</v>
      </c>
      <c r="AG444" s="14"/>
      <c r="AH444" s="14">
        <v>0</v>
      </c>
      <c r="AI444" s="14">
        <v>0</v>
      </c>
      <c r="AJ444" s="14">
        <v>2.41303660312807E-3</v>
      </c>
      <c r="AK444" s="14">
        <v>0</v>
      </c>
      <c r="AL444" s="14"/>
      <c r="AM444" s="14">
        <v>0</v>
      </c>
      <c r="AN444" s="14">
        <v>0</v>
      </c>
      <c r="AO444" s="14"/>
      <c r="AP444" s="14">
        <v>0</v>
      </c>
      <c r="AQ444" s="14">
        <v>0</v>
      </c>
    </row>
    <row r="445" spans="2:43" x14ac:dyDescent="0.3">
      <c r="B445" t="s">
        <v>212</v>
      </c>
      <c r="C445" s="14">
        <v>6.7449237153220805E-4</v>
      </c>
      <c r="D445" s="14">
        <v>0</v>
      </c>
      <c r="E445" s="14">
        <v>1.31866971281968E-3</v>
      </c>
      <c r="F445" s="14"/>
      <c r="G445" s="14">
        <v>0</v>
      </c>
      <c r="H445" s="14">
        <v>0</v>
      </c>
      <c r="I445" s="14">
        <v>0</v>
      </c>
      <c r="J445" s="14">
        <v>4.2645636547898203E-3</v>
      </c>
      <c r="K445" s="14">
        <v>0</v>
      </c>
      <c r="L445" s="14">
        <v>0</v>
      </c>
      <c r="M445" s="14"/>
      <c r="N445" s="14">
        <v>0</v>
      </c>
      <c r="O445" s="14">
        <v>1.73947393849521E-3</v>
      </c>
      <c r="P445" s="14">
        <v>0</v>
      </c>
      <c r="Q445" s="14">
        <v>0</v>
      </c>
      <c r="R445" s="14"/>
      <c r="S445" s="14">
        <v>0</v>
      </c>
      <c r="T445" s="14">
        <v>0</v>
      </c>
      <c r="U445" s="14">
        <v>6.2865203472602703E-3</v>
      </c>
      <c r="V445" s="14"/>
      <c r="W445" s="14">
        <v>0</v>
      </c>
      <c r="X445" s="14">
        <v>0</v>
      </c>
      <c r="Y445" s="14">
        <v>0</v>
      </c>
      <c r="Z445" s="14">
        <v>0</v>
      </c>
      <c r="AA445" s="14">
        <v>0</v>
      </c>
      <c r="AB445" s="14">
        <v>0</v>
      </c>
      <c r="AC445" s="14">
        <v>1.12404857053422E-3</v>
      </c>
      <c r="AD445" s="14"/>
      <c r="AE445" s="14">
        <v>0</v>
      </c>
      <c r="AF445" s="14">
        <v>8.4685609353459901E-4</v>
      </c>
      <c r="AG445" s="14"/>
      <c r="AH445" s="14">
        <v>0</v>
      </c>
      <c r="AI445" s="14">
        <v>0</v>
      </c>
      <c r="AJ445" s="14">
        <v>2.41303660312807E-3</v>
      </c>
      <c r="AK445" s="14">
        <v>0</v>
      </c>
      <c r="AL445" s="14"/>
      <c r="AM445" s="14">
        <v>0</v>
      </c>
      <c r="AN445" s="14">
        <v>0</v>
      </c>
      <c r="AO445" s="14"/>
      <c r="AP445" s="14">
        <v>0</v>
      </c>
      <c r="AQ445" s="14">
        <v>0</v>
      </c>
    </row>
    <row r="446" spans="2:43" x14ac:dyDescent="0.3">
      <c r="B446" t="s">
        <v>133</v>
      </c>
      <c r="C446" s="14">
        <v>6.5843980064789697E-4</v>
      </c>
      <c r="D446" s="14">
        <v>0</v>
      </c>
      <c r="E446" s="14">
        <v>1.2872860531499E-3</v>
      </c>
      <c r="F446" s="14"/>
      <c r="G446" s="14">
        <v>0</v>
      </c>
      <c r="H446" s="14">
        <v>3.6412296256259202E-3</v>
      </c>
      <c r="I446" s="14">
        <v>0</v>
      </c>
      <c r="J446" s="14">
        <v>0</v>
      </c>
      <c r="K446" s="14">
        <v>0</v>
      </c>
      <c r="L446" s="14">
        <v>0</v>
      </c>
      <c r="M446" s="14"/>
      <c r="N446" s="14">
        <v>0</v>
      </c>
      <c r="O446" s="14">
        <v>1.69807535508992E-3</v>
      </c>
      <c r="P446" s="14">
        <v>0</v>
      </c>
      <c r="Q446" s="14">
        <v>0</v>
      </c>
      <c r="R446" s="14"/>
      <c r="S446" s="14">
        <v>0</v>
      </c>
      <c r="T446" s="14">
        <v>1.17972377007387E-3</v>
      </c>
      <c r="U446" s="14">
        <v>0</v>
      </c>
      <c r="V446" s="14"/>
      <c r="W446" s="14">
        <v>0</v>
      </c>
      <c r="X446" s="14">
        <v>0</v>
      </c>
      <c r="Y446" s="14">
        <v>0</v>
      </c>
      <c r="Z446" s="14">
        <v>0</v>
      </c>
      <c r="AA446" s="14">
        <v>0</v>
      </c>
      <c r="AB446" s="14">
        <v>0</v>
      </c>
      <c r="AC446" s="14">
        <v>1.0972967937648E-3</v>
      </c>
      <c r="AD446" s="14"/>
      <c r="AE446" s="14">
        <v>0</v>
      </c>
      <c r="AF446" s="14">
        <v>8.2670135488367301E-4</v>
      </c>
      <c r="AG446" s="14"/>
      <c r="AH446" s="14">
        <v>0</v>
      </c>
      <c r="AI446" s="14">
        <v>0</v>
      </c>
      <c r="AJ446" s="14">
        <v>2.3556075753836101E-3</v>
      </c>
      <c r="AK446" s="14">
        <v>0</v>
      </c>
      <c r="AL446" s="14"/>
      <c r="AM446" s="14">
        <v>0</v>
      </c>
      <c r="AN446" s="14">
        <v>0</v>
      </c>
      <c r="AO446" s="14"/>
      <c r="AP446" s="14">
        <v>0</v>
      </c>
      <c r="AQ446" s="14">
        <v>0</v>
      </c>
    </row>
    <row r="447" spans="2:43" x14ac:dyDescent="0.3">
      <c r="B447" t="s">
        <v>220</v>
      </c>
      <c r="C447" s="14">
        <v>6.5843712417621E-4</v>
      </c>
      <c r="D447" s="14">
        <v>0</v>
      </c>
      <c r="E447" s="14">
        <v>1.28728082050043E-3</v>
      </c>
      <c r="F447" s="14"/>
      <c r="G447" s="14">
        <v>0</v>
      </c>
      <c r="H447" s="14">
        <v>0</v>
      </c>
      <c r="I447" s="14">
        <v>0</v>
      </c>
      <c r="J447" s="14">
        <v>4.1630523149543304E-3</v>
      </c>
      <c r="K447" s="14">
        <v>0</v>
      </c>
      <c r="L447" s="14">
        <v>0</v>
      </c>
      <c r="M447" s="14"/>
      <c r="N447" s="14">
        <v>0</v>
      </c>
      <c r="O447" s="14">
        <v>1.6980684526356499E-3</v>
      </c>
      <c r="P447" s="14">
        <v>0</v>
      </c>
      <c r="Q447" s="14">
        <v>0</v>
      </c>
      <c r="R447" s="14"/>
      <c r="S447" s="14">
        <v>0</v>
      </c>
      <c r="T447" s="14">
        <v>1.17971897465102E-3</v>
      </c>
      <c r="U447" s="14">
        <v>0</v>
      </c>
      <c r="V447" s="14"/>
      <c r="W447" s="14">
        <v>5.46213077210881E-3</v>
      </c>
      <c r="X447" s="14">
        <v>0</v>
      </c>
      <c r="Y447" s="14">
        <v>0</v>
      </c>
      <c r="Z447" s="14">
        <v>0</v>
      </c>
      <c r="AA447" s="14">
        <v>0</v>
      </c>
      <c r="AB447" s="14">
        <v>0</v>
      </c>
      <c r="AC447" s="14">
        <v>0</v>
      </c>
      <c r="AD447" s="14"/>
      <c r="AE447" s="14">
        <v>0</v>
      </c>
      <c r="AF447" s="14">
        <v>8.2669799445077101E-4</v>
      </c>
      <c r="AG447" s="14"/>
      <c r="AH447" s="14">
        <v>0</v>
      </c>
      <c r="AI447" s="14">
        <v>1.77655076123026E-3</v>
      </c>
      <c r="AJ447" s="14">
        <v>0</v>
      </c>
      <c r="AK447" s="14">
        <v>0</v>
      </c>
      <c r="AL447" s="14"/>
      <c r="AM447" s="14">
        <v>0</v>
      </c>
      <c r="AN447" s="14">
        <v>1.6360739967892701E-3</v>
      </c>
      <c r="AO447" s="14"/>
      <c r="AP447" s="14">
        <v>1.59348366067959E-3</v>
      </c>
      <c r="AQ447" s="14">
        <v>0</v>
      </c>
    </row>
    <row r="448" spans="2:43" x14ac:dyDescent="0.3">
      <c r="B448" t="s">
        <v>89</v>
      </c>
      <c r="C448" s="14">
        <v>6.5259686710039395E-4</v>
      </c>
      <c r="D448" s="14">
        <v>1.3498521274140499E-3</v>
      </c>
      <c r="E448" s="14">
        <v>0</v>
      </c>
      <c r="F448" s="14"/>
      <c r="G448" s="14">
        <v>0</v>
      </c>
      <c r="H448" s="14">
        <v>0</v>
      </c>
      <c r="I448" s="14">
        <v>0</v>
      </c>
      <c r="J448" s="14">
        <v>0</v>
      </c>
      <c r="K448" s="14">
        <v>0</v>
      </c>
      <c r="L448" s="14">
        <v>3.2012248259110998E-3</v>
      </c>
      <c r="M448" s="14"/>
      <c r="N448" s="14">
        <v>0</v>
      </c>
      <c r="O448" s="14">
        <v>1.6830067923319001E-3</v>
      </c>
      <c r="P448" s="14">
        <v>0</v>
      </c>
      <c r="Q448" s="14">
        <v>0</v>
      </c>
      <c r="R448" s="14"/>
      <c r="S448" s="14">
        <v>0</v>
      </c>
      <c r="T448" s="14">
        <v>1.1692550110678601E-3</v>
      </c>
      <c r="U448" s="14">
        <v>0</v>
      </c>
      <c r="V448" s="14"/>
      <c r="W448" s="14">
        <v>0</v>
      </c>
      <c r="X448" s="14">
        <v>0</v>
      </c>
      <c r="Y448" s="14">
        <v>0</v>
      </c>
      <c r="Z448" s="14">
        <v>0</v>
      </c>
      <c r="AA448" s="14">
        <v>0</v>
      </c>
      <c r="AB448" s="14">
        <v>0</v>
      </c>
      <c r="AC448" s="14">
        <v>1.0875594840797701E-3</v>
      </c>
      <c r="AD448" s="14"/>
      <c r="AE448" s="14">
        <v>0</v>
      </c>
      <c r="AF448" s="14">
        <v>8.1936528395439002E-4</v>
      </c>
      <c r="AG448" s="14"/>
      <c r="AH448" s="14">
        <v>0</v>
      </c>
      <c r="AI448" s="14">
        <v>1.76079297241056E-3</v>
      </c>
      <c r="AJ448" s="14">
        <v>0</v>
      </c>
      <c r="AK448" s="14">
        <v>0</v>
      </c>
      <c r="AL448" s="14"/>
      <c r="AM448" s="14">
        <v>0</v>
      </c>
      <c r="AN448" s="14">
        <v>1.6215622197562501E-3</v>
      </c>
      <c r="AO448" s="14"/>
      <c r="AP448" s="14">
        <v>1.57934965473919E-3</v>
      </c>
      <c r="AQ448" s="14">
        <v>0</v>
      </c>
    </row>
    <row r="449" spans="2:43" x14ac:dyDescent="0.3">
      <c r="B449" t="s">
        <v>94</v>
      </c>
      <c r="C449" s="14">
        <v>6.5259686710039395E-4</v>
      </c>
      <c r="D449" s="14">
        <v>1.3498521274140499E-3</v>
      </c>
      <c r="E449" s="14">
        <v>0</v>
      </c>
      <c r="F449" s="14"/>
      <c r="G449" s="14">
        <v>0</v>
      </c>
      <c r="H449" s="14">
        <v>0</v>
      </c>
      <c r="I449" s="14">
        <v>0</v>
      </c>
      <c r="J449" s="14">
        <v>0</v>
      </c>
      <c r="K449" s="14">
        <v>0</v>
      </c>
      <c r="L449" s="14">
        <v>3.2012248259110998E-3</v>
      </c>
      <c r="M449" s="14"/>
      <c r="N449" s="14">
        <v>0</v>
      </c>
      <c r="O449" s="14">
        <v>1.6830067923319001E-3</v>
      </c>
      <c r="P449" s="14">
        <v>0</v>
      </c>
      <c r="Q449" s="14">
        <v>0</v>
      </c>
      <c r="R449" s="14"/>
      <c r="S449" s="14">
        <v>0</v>
      </c>
      <c r="T449" s="14">
        <v>1.1692550110678601E-3</v>
      </c>
      <c r="U449" s="14">
        <v>0</v>
      </c>
      <c r="V449" s="14"/>
      <c r="W449" s="14">
        <v>0</v>
      </c>
      <c r="X449" s="14">
        <v>0</v>
      </c>
      <c r="Y449" s="14">
        <v>0</v>
      </c>
      <c r="Z449" s="14">
        <v>0</v>
      </c>
      <c r="AA449" s="14">
        <v>0</v>
      </c>
      <c r="AB449" s="14">
        <v>0</v>
      </c>
      <c r="AC449" s="14">
        <v>1.0875594840797701E-3</v>
      </c>
      <c r="AD449" s="14"/>
      <c r="AE449" s="14">
        <v>0</v>
      </c>
      <c r="AF449" s="14">
        <v>8.1936528395439002E-4</v>
      </c>
      <c r="AG449" s="14"/>
      <c r="AH449" s="14">
        <v>0</v>
      </c>
      <c r="AI449" s="14">
        <v>1.76079297241056E-3</v>
      </c>
      <c r="AJ449" s="14">
        <v>0</v>
      </c>
      <c r="AK449" s="14">
        <v>0</v>
      </c>
      <c r="AL449" s="14"/>
      <c r="AM449" s="14">
        <v>0</v>
      </c>
      <c r="AN449" s="14">
        <v>1.6215622197562501E-3</v>
      </c>
      <c r="AO449" s="14"/>
      <c r="AP449" s="14">
        <v>1.57934965473919E-3</v>
      </c>
      <c r="AQ449" s="14">
        <v>0</v>
      </c>
    </row>
    <row r="450" spans="2:43" x14ac:dyDescent="0.3">
      <c r="B450" t="s">
        <v>114</v>
      </c>
      <c r="C450" s="14">
        <v>6.4250752009184704E-4</v>
      </c>
      <c r="D450" s="14">
        <v>0</v>
      </c>
      <c r="E450" s="14">
        <v>1.2561375676930801E-3</v>
      </c>
      <c r="F450" s="14"/>
      <c r="G450" s="14">
        <v>0</v>
      </c>
      <c r="H450" s="14">
        <v>0</v>
      </c>
      <c r="I450" s="14">
        <v>0</v>
      </c>
      <c r="J450" s="14">
        <v>0</v>
      </c>
      <c r="K450" s="14">
        <v>3.8081693840809499E-3</v>
      </c>
      <c r="L450" s="14">
        <v>0</v>
      </c>
      <c r="M450" s="14"/>
      <c r="N450" s="14">
        <v>0</v>
      </c>
      <c r="O450" s="14">
        <v>1.65698699297088E-3</v>
      </c>
      <c r="P450" s="14">
        <v>0</v>
      </c>
      <c r="Q450" s="14">
        <v>0</v>
      </c>
      <c r="R450" s="14"/>
      <c r="S450" s="14">
        <v>0</v>
      </c>
      <c r="T450" s="14">
        <v>1.15117797125527E-3</v>
      </c>
      <c r="U450" s="14">
        <v>0</v>
      </c>
      <c r="V450" s="14"/>
      <c r="W450" s="14">
        <v>5.3299851541569604E-3</v>
      </c>
      <c r="X450" s="14">
        <v>0</v>
      </c>
      <c r="Y450" s="14">
        <v>0</v>
      </c>
      <c r="Z450" s="14">
        <v>0</v>
      </c>
      <c r="AA450" s="14">
        <v>0</v>
      </c>
      <c r="AB450" s="14">
        <v>0</v>
      </c>
      <c r="AC450" s="14">
        <v>0</v>
      </c>
      <c r="AD450" s="14"/>
      <c r="AE450" s="14">
        <v>0</v>
      </c>
      <c r="AF450" s="14">
        <v>8.0669764625440697E-4</v>
      </c>
      <c r="AG450" s="14"/>
      <c r="AH450" s="14">
        <v>0</v>
      </c>
      <c r="AI450" s="14">
        <v>1.7335705749329301E-3</v>
      </c>
      <c r="AJ450" s="14">
        <v>0</v>
      </c>
      <c r="AK450" s="14">
        <v>0</v>
      </c>
      <c r="AL450" s="14"/>
      <c r="AM450" s="14">
        <v>0</v>
      </c>
      <c r="AN450" s="14">
        <v>1.5964923722656199E-3</v>
      </c>
      <c r="AO450" s="14"/>
      <c r="AP450" s="14">
        <v>1.55493242640451E-3</v>
      </c>
      <c r="AQ450" s="14">
        <v>0</v>
      </c>
    </row>
    <row r="451" spans="2:43" x14ac:dyDescent="0.3">
      <c r="B451" t="s">
        <v>198</v>
      </c>
      <c r="C451" s="14">
        <v>5.9634185042217595E-4</v>
      </c>
      <c r="D451" s="14">
        <v>1.2334924607208799E-3</v>
      </c>
      <c r="E451" s="14">
        <v>0</v>
      </c>
      <c r="F451" s="14"/>
      <c r="G451" s="14">
        <v>0</v>
      </c>
      <c r="H451" s="14">
        <v>1.34869061883038E-3</v>
      </c>
      <c r="I451" s="14">
        <v>2.1545217476313301E-3</v>
      </c>
      <c r="J451" s="14">
        <v>0</v>
      </c>
      <c r="K451" s="14">
        <v>0</v>
      </c>
      <c r="L451" s="14">
        <v>0</v>
      </c>
      <c r="M451" s="14"/>
      <c r="N451" s="14">
        <v>0</v>
      </c>
      <c r="O451" s="14">
        <v>0</v>
      </c>
      <c r="P451" s="14">
        <v>1.7089553105102901E-3</v>
      </c>
      <c r="Q451" s="14">
        <v>1.45978432842565E-3</v>
      </c>
      <c r="R451" s="14"/>
      <c r="S451" s="14">
        <v>1.8071524297675399E-3</v>
      </c>
      <c r="T451" s="14">
        <v>0</v>
      </c>
      <c r="U451" s="14">
        <v>0</v>
      </c>
      <c r="V451" s="14"/>
      <c r="W451" s="14">
        <v>0</v>
      </c>
      <c r="X451" s="14">
        <v>0</v>
      </c>
      <c r="Y451" s="14">
        <v>0</v>
      </c>
      <c r="Z451" s="14">
        <v>0</v>
      </c>
      <c r="AA451" s="14">
        <v>0</v>
      </c>
      <c r="AB451" s="14">
        <v>0</v>
      </c>
      <c r="AC451" s="14">
        <v>9.9380991217744297E-4</v>
      </c>
      <c r="AD451" s="14"/>
      <c r="AE451" s="14">
        <v>0</v>
      </c>
      <c r="AF451" s="14">
        <v>7.4873453158929096E-4</v>
      </c>
      <c r="AG451" s="14"/>
      <c r="AH451" s="14">
        <v>1.1513862813023301E-3</v>
      </c>
      <c r="AI451" s="14">
        <v>6.5802691162937196E-4</v>
      </c>
      <c r="AJ451" s="14">
        <v>0</v>
      </c>
      <c r="AK451" s="14">
        <v>0</v>
      </c>
      <c r="AL451" s="14"/>
      <c r="AM451" s="14">
        <v>1.6579848061554501E-3</v>
      </c>
      <c r="AN451" s="14">
        <v>0</v>
      </c>
      <c r="AO451" s="14"/>
      <c r="AP451" s="14">
        <v>5.9021962943672302E-4</v>
      </c>
      <c r="AQ451" s="14">
        <v>1.10897412382027E-3</v>
      </c>
    </row>
    <row r="452" spans="2:43" x14ac:dyDescent="0.3">
      <c r="B452" t="s">
        <v>120</v>
      </c>
      <c r="C452" s="14">
        <v>5.8502249381598196E-4</v>
      </c>
      <c r="D452" s="14">
        <v>1.21007914330225E-3</v>
      </c>
      <c r="E452" s="14">
        <v>0</v>
      </c>
      <c r="F452" s="14"/>
      <c r="G452" s="14">
        <v>4.6861175568001E-3</v>
      </c>
      <c r="H452" s="14">
        <v>0</v>
      </c>
      <c r="I452" s="14">
        <v>0</v>
      </c>
      <c r="J452" s="14">
        <v>0</v>
      </c>
      <c r="K452" s="14">
        <v>0</v>
      </c>
      <c r="L452" s="14">
        <v>0</v>
      </c>
      <c r="M452" s="14"/>
      <c r="N452" s="14">
        <v>0</v>
      </c>
      <c r="O452" s="14">
        <v>0</v>
      </c>
      <c r="P452" s="14">
        <v>0</v>
      </c>
      <c r="Q452" s="14">
        <v>3.5017159786282998E-3</v>
      </c>
      <c r="R452" s="14"/>
      <c r="S452" s="14">
        <v>0</v>
      </c>
      <c r="T452" s="14">
        <v>1.04818229594185E-3</v>
      </c>
      <c r="U452" s="14">
        <v>0</v>
      </c>
      <c r="V452" s="14"/>
      <c r="W452" s="14">
        <v>4.8531123907177296E-3</v>
      </c>
      <c r="X452" s="14">
        <v>0</v>
      </c>
      <c r="Y452" s="14">
        <v>0</v>
      </c>
      <c r="Z452" s="14">
        <v>0</v>
      </c>
      <c r="AA452" s="14">
        <v>0</v>
      </c>
      <c r="AB452" s="14">
        <v>0</v>
      </c>
      <c r="AC452" s="14">
        <v>0</v>
      </c>
      <c r="AD452" s="14"/>
      <c r="AE452" s="14">
        <v>0</v>
      </c>
      <c r="AF452" s="14">
        <v>7.3452256045154405E-4</v>
      </c>
      <c r="AG452" s="14"/>
      <c r="AH452" s="14">
        <v>1.91110423621805E-3</v>
      </c>
      <c r="AI452" s="14">
        <v>0</v>
      </c>
      <c r="AJ452" s="14">
        <v>0</v>
      </c>
      <c r="AK452" s="14">
        <v>0</v>
      </c>
      <c r="AL452" s="14"/>
      <c r="AM452" s="14">
        <v>1.6265140628976299E-3</v>
      </c>
      <c r="AN452" s="14">
        <v>0</v>
      </c>
      <c r="AO452" s="14"/>
      <c r="AP452" s="14">
        <v>0</v>
      </c>
      <c r="AQ452" s="14">
        <v>1.8407073110962399E-3</v>
      </c>
    </row>
    <row r="453" spans="2:43" x14ac:dyDescent="0.3">
      <c r="B453" t="s">
        <v>181</v>
      </c>
      <c r="C453" s="14">
        <v>5.5079994105316902E-4</v>
      </c>
      <c r="D453" s="14">
        <v>0</v>
      </c>
      <c r="E453" s="14">
        <v>1.0768442027590799E-3</v>
      </c>
      <c r="F453" s="14"/>
      <c r="G453" s="14">
        <v>0</v>
      </c>
      <c r="H453" s="14">
        <v>3.0459717975467701E-3</v>
      </c>
      <c r="I453" s="14">
        <v>0</v>
      </c>
      <c r="J453" s="14">
        <v>0</v>
      </c>
      <c r="K453" s="14">
        <v>0</v>
      </c>
      <c r="L453" s="14">
        <v>0</v>
      </c>
      <c r="M453" s="14"/>
      <c r="N453" s="14">
        <v>2.3052444130577401E-3</v>
      </c>
      <c r="O453" s="14">
        <v>0</v>
      </c>
      <c r="P453" s="14">
        <v>0</v>
      </c>
      <c r="Q453" s="14">
        <v>0</v>
      </c>
      <c r="R453" s="14"/>
      <c r="S453" s="14">
        <v>1.66914237376663E-3</v>
      </c>
      <c r="T453" s="14">
        <v>0</v>
      </c>
      <c r="U453" s="14">
        <v>0</v>
      </c>
      <c r="V453" s="14"/>
      <c r="W453" s="14">
        <v>0</v>
      </c>
      <c r="X453" s="14">
        <v>0</v>
      </c>
      <c r="Y453" s="14">
        <v>0</v>
      </c>
      <c r="Z453" s="14">
        <v>0</v>
      </c>
      <c r="AA453" s="14">
        <v>2.5578788259929899E-2</v>
      </c>
      <c r="AB453" s="14">
        <v>0</v>
      </c>
      <c r="AC453" s="14">
        <v>0</v>
      </c>
      <c r="AD453" s="14"/>
      <c r="AE453" s="14">
        <v>0</v>
      </c>
      <c r="AF453" s="14">
        <v>6.9155457657700298E-4</v>
      </c>
      <c r="AG453" s="14"/>
      <c r="AH453" s="14">
        <v>0</v>
      </c>
      <c r="AI453" s="14">
        <v>0</v>
      </c>
      <c r="AJ453" s="14">
        <v>0</v>
      </c>
      <c r="AK453" s="14">
        <v>1.2593848805886401E-2</v>
      </c>
      <c r="AL453" s="14"/>
      <c r="AM453" s="14">
        <v>0</v>
      </c>
      <c r="AN453" s="14">
        <v>0</v>
      </c>
      <c r="AO453" s="14"/>
      <c r="AP453" s="14">
        <v>0</v>
      </c>
      <c r="AQ453" s="14">
        <v>0</v>
      </c>
    </row>
    <row r="454" spans="2:43" x14ac:dyDescent="0.3">
      <c r="B454" t="s">
        <v>143</v>
      </c>
      <c r="C454" s="14">
        <v>5.3643504868434696E-4</v>
      </c>
      <c r="D454" s="14">
        <v>0</v>
      </c>
      <c r="E454" s="14">
        <v>1.04876004748294E-3</v>
      </c>
      <c r="F454" s="14"/>
      <c r="G454" s="14">
        <v>6.9669198887586405E-4</v>
      </c>
      <c r="H454" s="14">
        <v>0</v>
      </c>
      <c r="I454" s="14">
        <v>2.74746153493518E-3</v>
      </c>
      <c r="J454" s="14">
        <v>0</v>
      </c>
      <c r="K454" s="14">
        <v>0</v>
      </c>
      <c r="L454" s="14">
        <v>0</v>
      </c>
      <c r="M454" s="14"/>
      <c r="N454" s="14">
        <v>0</v>
      </c>
      <c r="O454" s="14">
        <v>1.15912657549391E-3</v>
      </c>
      <c r="P454" s="14">
        <v>0</v>
      </c>
      <c r="Q454" s="14">
        <v>5.2060526439179399E-4</v>
      </c>
      <c r="R454" s="14"/>
      <c r="S454" s="14">
        <v>6.0079690302273603E-4</v>
      </c>
      <c r="T454" s="14">
        <v>6.0591244105429195E-4</v>
      </c>
      <c r="U454" s="14">
        <v>0</v>
      </c>
      <c r="V454" s="14"/>
      <c r="W454" s="14">
        <v>0</v>
      </c>
      <c r="X454" s="14">
        <v>0</v>
      </c>
      <c r="Y454" s="14">
        <v>0</v>
      </c>
      <c r="Z454" s="14">
        <v>0</v>
      </c>
      <c r="AA454" s="14">
        <v>0</v>
      </c>
      <c r="AB454" s="14">
        <v>0</v>
      </c>
      <c r="AC454" s="14">
        <v>8.9397460239370899E-4</v>
      </c>
      <c r="AD454" s="14"/>
      <c r="AE454" s="14">
        <v>2.8276165092751201E-3</v>
      </c>
      <c r="AF454" s="14">
        <v>0</v>
      </c>
      <c r="AG454" s="14"/>
      <c r="AH454" s="14">
        <v>0</v>
      </c>
      <c r="AI454" s="14">
        <v>2.34673210031774E-4</v>
      </c>
      <c r="AJ454" s="14">
        <v>1.60796594443086E-3</v>
      </c>
      <c r="AK454" s="14">
        <v>0</v>
      </c>
      <c r="AL454" s="14"/>
      <c r="AM454" s="14">
        <v>3.0938913946190099E-4</v>
      </c>
      <c r="AN454" s="14">
        <v>2.1611695261112101E-4</v>
      </c>
      <c r="AO454" s="14"/>
      <c r="AP454" s="14">
        <v>2.1049098846232799E-4</v>
      </c>
      <c r="AQ454" s="14">
        <v>0</v>
      </c>
    </row>
    <row r="455" spans="2:43" x14ac:dyDescent="0.3">
      <c r="B455" t="s">
        <v>222</v>
      </c>
      <c r="C455" s="14">
        <v>5.2367447799947498E-4</v>
      </c>
      <c r="D455" s="14">
        <v>4.4418141935613801E-4</v>
      </c>
      <c r="E455" s="14">
        <v>6.0397788877734405E-4</v>
      </c>
      <c r="F455" s="14"/>
      <c r="G455" s="14">
        <v>0</v>
      </c>
      <c r="H455" s="14">
        <v>0</v>
      </c>
      <c r="I455" s="14">
        <v>0</v>
      </c>
      <c r="J455" s="14">
        <v>1.9532579900307101E-3</v>
      </c>
      <c r="K455" s="14">
        <v>0</v>
      </c>
      <c r="L455" s="14">
        <v>1.0533928553902599E-3</v>
      </c>
      <c r="M455" s="14"/>
      <c r="N455" s="14">
        <v>0</v>
      </c>
      <c r="O455" s="14">
        <v>1.35052395724785E-3</v>
      </c>
      <c r="P455" s="14">
        <v>0</v>
      </c>
      <c r="Q455" s="14">
        <v>0</v>
      </c>
      <c r="R455" s="14"/>
      <c r="S455" s="14">
        <v>6.5075673894100696E-4</v>
      </c>
      <c r="T455" s="14">
        <v>5.5351106325292896E-4</v>
      </c>
      <c r="U455" s="14">
        <v>0</v>
      </c>
      <c r="V455" s="14"/>
      <c r="W455" s="14">
        <v>0</v>
      </c>
      <c r="X455" s="14">
        <v>0</v>
      </c>
      <c r="Y455" s="14">
        <v>0</v>
      </c>
      <c r="Z455" s="14">
        <v>0</v>
      </c>
      <c r="AA455" s="14">
        <v>0</v>
      </c>
      <c r="AB455" s="14">
        <v>0</v>
      </c>
      <c r="AC455" s="14">
        <v>8.7270897828450205E-4</v>
      </c>
      <c r="AD455" s="14"/>
      <c r="AE455" s="14">
        <v>0</v>
      </c>
      <c r="AF455" s="14">
        <v>6.5749731418753205E-4</v>
      </c>
      <c r="AG455" s="14"/>
      <c r="AH455" s="14">
        <v>0</v>
      </c>
      <c r="AI455" s="14">
        <v>5.7940533321672002E-4</v>
      </c>
      <c r="AJ455" s="14">
        <v>0</v>
      </c>
      <c r="AK455" s="14">
        <v>7.0636088246296604E-3</v>
      </c>
      <c r="AL455" s="14"/>
      <c r="AM455" s="14">
        <v>0</v>
      </c>
      <c r="AN455" s="14">
        <v>5.33590156816259E-4</v>
      </c>
      <c r="AO455" s="14"/>
      <c r="AP455" s="14">
        <v>5.1969971899484997E-4</v>
      </c>
      <c r="AQ455" s="14">
        <v>0</v>
      </c>
    </row>
    <row r="456" spans="2:43" x14ac:dyDescent="0.3">
      <c r="B456" t="s">
        <v>135</v>
      </c>
      <c r="C456" s="14">
        <v>5.1467011522131302E-4</v>
      </c>
      <c r="D456" s="14">
        <v>5.2521096905198896E-4</v>
      </c>
      <c r="E456" s="14">
        <v>5.09785780100408E-4</v>
      </c>
      <c r="F456" s="14"/>
      <c r="G456" s="14">
        <v>0</v>
      </c>
      <c r="H456" s="14">
        <v>1.4041857771455099E-3</v>
      </c>
      <c r="I456" s="14">
        <v>0</v>
      </c>
      <c r="J456" s="14">
        <v>1.6486417246182399E-3</v>
      </c>
      <c r="K456" s="14">
        <v>0</v>
      </c>
      <c r="L456" s="14">
        <v>0</v>
      </c>
      <c r="M456" s="14"/>
      <c r="N456" s="14">
        <v>0</v>
      </c>
      <c r="O456" s="14">
        <v>6.5483737838387601E-4</v>
      </c>
      <c r="P456" s="14">
        <v>0</v>
      </c>
      <c r="Q456" s="14">
        <v>1.56076343135707E-3</v>
      </c>
      <c r="R456" s="14"/>
      <c r="S456" s="14">
        <v>7.9018398848142298E-4</v>
      </c>
      <c r="T456" s="14">
        <v>4.5494283778201901E-4</v>
      </c>
      <c r="U456" s="14">
        <v>0</v>
      </c>
      <c r="V456" s="14"/>
      <c r="W456" s="14">
        <v>0</v>
      </c>
      <c r="X456" s="14">
        <v>0</v>
      </c>
      <c r="Y456" s="14">
        <v>0</v>
      </c>
      <c r="Z456" s="14">
        <v>2.0536579373834001E-2</v>
      </c>
      <c r="AA456" s="14">
        <v>0</v>
      </c>
      <c r="AB456" s="14">
        <v>0</v>
      </c>
      <c r="AC456" s="14">
        <v>0</v>
      </c>
      <c r="AD456" s="14"/>
      <c r="AE456" s="14">
        <v>1.33843085634326E-3</v>
      </c>
      <c r="AF456" s="14">
        <v>3.2738690369417297E-4</v>
      </c>
      <c r="AG456" s="14"/>
      <c r="AH456" s="14">
        <v>0</v>
      </c>
      <c r="AI456" s="14">
        <v>0</v>
      </c>
      <c r="AJ456" s="14">
        <v>9.0840485055135702E-4</v>
      </c>
      <c r="AK456" s="14">
        <v>5.9620184809703099E-3</v>
      </c>
      <c r="AL456" s="14"/>
      <c r="AM456" s="14">
        <v>0</v>
      </c>
      <c r="AN456" s="14">
        <v>0</v>
      </c>
      <c r="AO456" s="14"/>
      <c r="AP456" s="14">
        <v>6.14505652724034E-4</v>
      </c>
      <c r="AQ456" s="14">
        <v>0</v>
      </c>
    </row>
    <row r="457" spans="2:43" x14ac:dyDescent="0.3">
      <c r="B457" t="s">
        <v>134</v>
      </c>
      <c r="C457" s="14">
        <v>4.8535989395907998E-4</v>
      </c>
      <c r="D457" s="14">
        <v>0</v>
      </c>
      <c r="E457" s="14">
        <v>9.4890530863572299E-4</v>
      </c>
      <c r="F457" s="14"/>
      <c r="G457" s="14">
        <v>0</v>
      </c>
      <c r="H457" s="14">
        <v>0</v>
      </c>
      <c r="I457" s="14">
        <v>0</v>
      </c>
      <c r="J457" s="14">
        <v>3.0687495524501902E-3</v>
      </c>
      <c r="K457" s="14">
        <v>0</v>
      </c>
      <c r="L457" s="14">
        <v>0</v>
      </c>
      <c r="M457" s="14"/>
      <c r="N457" s="14">
        <v>2.0313603914555601E-3</v>
      </c>
      <c r="O457" s="14">
        <v>0</v>
      </c>
      <c r="P457" s="14">
        <v>0</v>
      </c>
      <c r="Q457" s="14">
        <v>0</v>
      </c>
      <c r="R457" s="14"/>
      <c r="S457" s="14">
        <v>1.47083306505978E-3</v>
      </c>
      <c r="T457" s="14">
        <v>0</v>
      </c>
      <c r="U457" s="14">
        <v>0</v>
      </c>
      <c r="V457" s="14"/>
      <c r="W457" s="14">
        <v>0</v>
      </c>
      <c r="X457" s="14">
        <v>0</v>
      </c>
      <c r="Y457" s="14">
        <v>0</v>
      </c>
      <c r="Z457" s="14">
        <v>0</v>
      </c>
      <c r="AA457" s="14">
        <v>0</v>
      </c>
      <c r="AB457" s="14">
        <v>0</v>
      </c>
      <c r="AC457" s="14">
        <v>0</v>
      </c>
      <c r="AD457" s="14"/>
      <c r="AE457" s="14">
        <v>2.5583929544959298E-3</v>
      </c>
      <c r="AF457" s="14">
        <v>0</v>
      </c>
      <c r="AG457" s="14"/>
      <c r="AH457" s="14">
        <v>0</v>
      </c>
      <c r="AI457" s="14">
        <v>1.3095654200276901E-3</v>
      </c>
      <c r="AJ457" s="14">
        <v>0</v>
      </c>
      <c r="AK457" s="14">
        <v>0</v>
      </c>
      <c r="AL457" s="14"/>
      <c r="AM457" s="14">
        <v>0</v>
      </c>
      <c r="AN457" s="14">
        <v>1.2060144734159001E-3</v>
      </c>
      <c r="AO457" s="14"/>
      <c r="AP457" s="14">
        <v>1.1746194620186601E-3</v>
      </c>
      <c r="AQ457" s="14">
        <v>0</v>
      </c>
    </row>
    <row r="458" spans="2:43" x14ac:dyDescent="0.3">
      <c r="B458" t="s">
        <v>84</v>
      </c>
      <c r="C458" s="14">
        <v>4.6551542208804199E-4</v>
      </c>
      <c r="D458" s="14">
        <v>0</v>
      </c>
      <c r="E458" s="14">
        <v>9.1010827381708605E-4</v>
      </c>
      <c r="F458" s="14"/>
      <c r="G458" s="14">
        <v>0</v>
      </c>
      <c r="H458" s="14">
        <v>0</v>
      </c>
      <c r="I458" s="14">
        <v>9.0962766104129102E-4</v>
      </c>
      <c r="J458" s="14">
        <v>0</v>
      </c>
      <c r="K458" s="14">
        <v>1.87714701186745E-3</v>
      </c>
      <c r="L458" s="14">
        <v>0</v>
      </c>
      <c r="M458" s="14"/>
      <c r="N458" s="14">
        <v>1.3255110039127099E-3</v>
      </c>
      <c r="O458" s="14">
        <v>3.8376282335912898E-4</v>
      </c>
      <c r="P458" s="14">
        <v>0</v>
      </c>
      <c r="Q458" s="14">
        <v>0</v>
      </c>
      <c r="R458" s="14"/>
      <c r="S458" s="14">
        <v>1.4106964411857101E-3</v>
      </c>
      <c r="T458" s="14">
        <v>0</v>
      </c>
      <c r="U458" s="14">
        <v>0</v>
      </c>
      <c r="V458" s="14"/>
      <c r="W458" s="14">
        <v>0</v>
      </c>
      <c r="X458" s="14">
        <v>0</v>
      </c>
      <c r="Y458" s="14">
        <v>0</v>
      </c>
      <c r="Z458" s="14">
        <v>0</v>
      </c>
      <c r="AA458" s="14">
        <v>0</v>
      </c>
      <c r="AB458" s="14">
        <v>0</v>
      </c>
      <c r="AC458" s="14">
        <v>7.7578630514535201E-4</v>
      </c>
      <c r="AD458" s="14"/>
      <c r="AE458" s="14">
        <v>7.8437795589634499E-4</v>
      </c>
      <c r="AF458" s="14">
        <v>3.9764252149000003E-4</v>
      </c>
      <c r="AG458" s="14"/>
      <c r="AH458" s="14">
        <v>1.0345990010882701E-3</v>
      </c>
      <c r="AI458" s="14">
        <v>4.0149979520102399E-4</v>
      </c>
      <c r="AJ458" s="14">
        <v>0</v>
      </c>
      <c r="AK458" s="14">
        <v>0</v>
      </c>
      <c r="AL458" s="14"/>
      <c r="AM458" s="14">
        <v>8.8053272701652701E-4</v>
      </c>
      <c r="AN458" s="14">
        <v>3.69752099956728E-4</v>
      </c>
      <c r="AO458" s="14"/>
      <c r="AP458" s="14">
        <v>3.60126700222166E-4</v>
      </c>
      <c r="AQ458" s="14">
        <v>9.9648878866215903E-4</v>
      </c>
    </row>
    <row r="459" spans="2:43" x14ac:dyDescent="0.3">
      <c r="B459" t="s">
        <v>106</v>
      </c>
      <c r="C459" s="14">
        <v>4.5357260336623698E-4</v>
      </c>
      <c r="D459" s="14">
        <v>0</v>
      </c>
      <c r="E459" s="14">
        <v>8.8675940584047102E-4</v>
      </c>
      <c r="F459" s="14"/>
      <c r="G459" s="14">
        <v>0</v>
      </c>
      <c r="H459" s="14">
        <v>2.5082961253622602E-3</v>
      </c>
      <c r="I459" s="14">
        <v>0</v>
      </c>
      <c r="J459" s="14">
        <v>0</v>
      </c>
      <c r="K459" s="14">
        <v>0</v>
      </c>
      <c r="L459" s="14">
        <v>0</v>
      </c>
      <c r="M459" s="14"/>
      <c r="N459" s="14">
        <v>0</v>
      </c>
      <c r="O459" s="14">
        <v>0</v>
      </c>
      <c r="P459" s="14">
        <v>0</v>
      </c>
      <c r="Q459" s="14">
        <v>2.7149083145770101E-3</v>
      </c>
      <c r="R459" s="14"/>
      <c r="S459" s="14">
        <v>0</v>
      </c>
      <c r="T459" s="14">
        <v>8.1266409035255101E-4</v>
      </c>
      <c r="U459" s="14">
        <v>0</v>
      </c>
      <c r="V459" s="14"/>
      <c r="W459" s="14">
        <v>0</v>
      </c>
      <c r="X459" s="14">
        <v>0</v>
      </c>
      <c r="Y459" s="14">
        <v>0</v>
      </c>
      <c r="Z459" s="14">
        <v>0</v>
      </c>
      <c r="AA459" s="14">
        <v>0</v>
      </c>
      <c r="AB459" s="14">
        <v>0</v>
      </c>
      <c r="AC459" s="14">
        <v>7.5588347320983498E-4</v>
      </c>
      <c r="AD459" s="14"/>
      <c r="AE459" s="14">
        <v>2.39083815380591E-3</v>
      </c>
      <c r="AF459" s="14">
        <v>0</v>
      </c>
      <c r="AG459" s="14"/>
      <c r="AH459" s="14">
        <v>1.4816943500266899E-3</v>
      </c>
      <c r="AI459" s="14">
        <v>0</v>
      </c>
      <c r="AJ459" s="14">
        <v>0</v>
      </c>
      <c r="AK459" s="14">
        <v>0</v>
      </c>
      <c r="AL459" s="14"/>
      <c r="AM459" s="14">
        <v>1.26104931984433E-3</v>
      </c>
      <c r="AN459" s="14">
        <v>0</v>
      </c>
      <c r="AO459" s="14"/>
      <c r="AP459" s="14">
        <v>0</v>
      </c>
      <c r="AQ459" s="14">
        <v>1.42711505276206E-3</v>
      </c>
    </row>
    <row r="460" spans="2:43" x14ac:dyDescent="0.3">
      <c r="B460" t="s">
        <v>235</v>
      </c>
      <c r="C460" s="14">
        <v>4.4773016887169199E-4</v>
      </c>
      <c r="D460" s="14">
        <v>0</v>
      </c>
      <c r="E460" s="14">
        <v>8.7533712481513101E-4</v>
      </c>
      <c r="F460" s="14"/>
      <c r="G460" s="14">
        <v>0</v>
      </c>
      <c r="H460" s="14">
        <v>1.6022285621327E-3</v>
      </c>
      <c r="I460" s="14">
        <v>0</v>
      </c>
      <c r="J460" s="14">
        <v>0</v>
      </c>
      <c r="K460" s="14">
        <v>0</v>
      </c>
      <c r="L460" s="14">
        <v>7.7505149416607895E-4</v>
      </c>
      <c r="M460" s="14"/>
      <c r="N460" s="14">
        <v>0</v>
      </c>
      <c r="O460" s="14">
        <v>1.15466830034145E-3</v>
      </c>
      <c r="P460" s="14">
        <v>0</v>
      </c>
      <c r="Q460" s="14">
        <v>0</v>
      </c>
      <c r="R460" s="14"/>
      <c r="S460" s="14">
        <v>1.3568000669144801E-3</v>
      </c>
      <c r="T460" s="14">
        <v>0</v>
      </c>
      <c r="U460" s="14">
        <v>0</v>
      </c>
      <c r="V460" s="14"/>
      <c r="W460" s="14">
        <v>0</v>
      </c>
      <c r="X460" s="14">
        <v>0</v>
      </c>
      <c r="Y460" s="14">
        <v>0</v>
      </c>
      <c r="Z460" s="14">
        <v>0</v>
      </c>
      <c r="AA460" s="14">
        <v>0</v>
      </c>
      <c r="AB460" s="14">
        <v>0</v>
      </c>
      <c r="AC460" s="14">
        <v>7.4614699520176696E-4</v>
      </c>
      <c r="AD460" s="14"/>
      <c r="AE460" s="14">
        <v>0</v>
      </c>
      <c r="AF460" s="14">
        <v>5.6214575252636805E-4</v>
      </c>
      <c r="AG460" s="14"/>
      <c r="AH460" s="14">
        <v>5.1614434862383299E-4</v>
      </c>
      <c r="AI460" s="14">
        <v>7.8172821679361798E-4</v>
      </c>
      <c r="AJ460" s="14">
        <v>0</v>
      </c>
      <c r="AK460" s="14">
        <v>0</v>
      </c>
      <c r="AL460" s="14"/>
      <c r="AM460" s="14">
        <v>4.39283229879262E-4</v>
      </c>
      <c r="AN460" s="14">
        <v>7.1991481243508101E-4</v>
      </c>
      <c r="AO460" s="14"/>
      <c r="AP460" s="14">
        <v>0</v>
      </c>
      <c r="AQ460" s="14">
        <v>4.9713179327833196E-4</v>
      </c>
    </row>
    <row r="461" spans="2:43" x14ac:dyDescent="0.3">
      <c r="B461" t="s">
        <v>128</v>
      </c>
      <c r="C461" s="14">
        <v>4.08340862917906E-4</v>
      </c>
      <c r="D461" s="14">
        <v>8.4462523543654797E-4</v>
      </c>
      <c r="E461" s="14">
        <v>0</v>
      </c>
      <c r="F461" s="14"/>
      <c r="G461" s="14">
        <v>0</v>
      </c>
      <c r="H461" s="14">
        <v>2.2581606487749898E-3</v>
      </c>
      <c r="I461" s="14">
        <v>0</v>
      </c>
      <c r="J461" s="14">
        <v>0</v>
      </c>
      <c r="K461" s="14">
        <v>0</v>
      </c>
      <c r="L461" s="14">
        <v>0</v>
      </c>
      <c r="M461" s="14"/>
      <c r="N461" s="14">
        <v>0</v>
      </c>
      <c r="O461" s="14">
        <v>1.0530857264624E-3</v>
      </c>
      <c r="P461" s="14">
        <v>0</v>
      </c>
      <c r="Q461" s="14">
        <v>0</v>
      </c>
      <c r="R461" s="14"/>
      <c r="S461" s="14">
        <v>1.2374348405583999E-3</v>
      </c>
      <c r="T461" s="14">
        <v>0</v>
      </c>
      <c r="U461" s="14">
        <v>0</v>
      </c>
      <c r="V461" s="14"/>
      <c r="W461" s="14">
        <v>0</v>
      </c>
      <c r="X461" s="14">
        <v>0</v>
      </c>
      <c r="Y461" s="14">
        <v>0</v>
      </c>
      <c r="Z461" s="14">
        <v>0</v>
      </c>
      <c r="AA461" s="14">
        <v>0</v>
      </c>
      <c r="AB461" s="14">
        <v>2.3247099066688998E-2</v>
      </c>
      <c r="AC461" s="14">
        <v>0</v>
      </c>
      <c r="AD461" s="14"/>
      <c r="AE461" s="14">
        <v>0</v>
      </c>
      <c r="AF461" s="14">
        <v>5.1269067315862498E-4</v>
      </c>
      <c r="AG461" s="14"/>
      <c r="AH461" s="14">
        <v>0</v>
      </c>
      <c r="AI461" s="14">
        <v>0</v>
      </c>
      <c r="AJ461" s="14">
        <v>1.4608637404385501E-3</v>
      </c>
      <c r="AK461" s="14">
        <v>0</v>
      </c>
      <c r="AL461" s="14"/>
      <c r="AM461" s="14">
        <v>1.1352933656609901E-3</v>
      </c>
      <c r="AN461" s="14">
        <v>0</v>
      </c>
      <c r="AO461" s="14"/>
      <c r="AP461" s="14">
        <v>0</v>
      </c>
      <c r="AQ461" s="14">
        <v>1.28479848166105E-3</v>
      </c>
    </row>
    <row r="462" spans="2:43" x14ac:dyDescent="0.3">
      <c r="B462" t="s">
        <v>105</v>
      </c>
      <c r="C462" s="14">
        <v>3.9157651906164602E-4</v>
      </c>
      <c r="D462" s="14">
        <v>8.0994933311476702E-4</v>
      </c>
      <c r="E462" s="14">
        <v>0</v>
      </c>
      <c r="F462" s="14"/>
      <c r="G462" s="14">
        <v>0</v>
      </c>
      <c r="H462" s="14">
        <v>0</v>
      </c>
      <c r="I462" s="14">
        <v>0</v>
      </c>
      <c r="J462" s="14">
        <v>2.47579225761439E-3</v>
      </c>
      <c r="K462" s="14">
        <v>0</v>
      </c>
      <c r="L462" s="14">
        <v>0</v>
      </c>
      <c r="M462" s="14"/>
      <c r="N462" s="14">
        <v>1.63885199610855E-3</v>
      </c>
      <c r="O462" s="14">
        <v>0</v>
      </c>
      <c r="P462" s="14">
        <v>0</v>
      </c>
      <c r="Q462" s="14">
        <v>0</v>
      </c>
      <c r="R462" s="14"/>
      <c r="S462" s="14">
        <v>1.18663222673572E-3</v>
      </c>
      <c r="T462" s="14">
        <v>0</v>
      </c>
      <c r="U462" s="14">
        <v>0</v>
      </c>
      <c r="V462" s="14"/>
      <c r="W462" s="14">
        <v>0</v>
      </c>
      <c r="X462" s="14">
        <v>0</v>
      </c>
      <c r="Y462" s="14">
        <v>0</v>
      </c>
      <c r="Z462" s="14">
        <v>0</v>
      </c>
      <c r="AA462" s="14">
        <v>0</v>
      </c>
      <c r="AB462" s="14">
        <v>0</v>
      </c>
      <c r="AC462" s="14">
        <v>6.5256635224226697E-4</v>
      </c>
      <c r="AD462" s="14"/>
      <c r="AE462" s="14">
        <v>0</v>
      </c>
      <c r="AF462" s="14">
        <v>4.9164227091126795E-4</v>
      </c>
      <c r="AG462" s="14"/>
      <c r="AH462" s="14">
        <v>1.27917054864153E-3</v>
      </c>
      <c r="AI462" s="14">
        <v>0</v>
      </c>
      <c r="AJ462" s="14">
        <v>0</v>
      </c>
      <c r="AK462" s="14">
        <v>0</v>
      </c>
      <c r="AL462" s="14"/>
      <c r="AM462" s="14">
        <v>1.08868414751008E-3</v>
      </c>
      <c r="AN462" s="14">
        <v>0</v>
      </c>
      <c r="AO462" s="14"/>
      <c r="AP462" s="14">
        <v>0</v>
      </c>
      <c r="AQ462" s="14">
        <v>1.2320513640234601E-3</v>
      </c>
    </row>
    <row r="463" spans="2:43" x14ac:dyDescent="0.3">
      <c r="B463" t="s">
        <v>127</v>
      </c>
      <c r="C463" s="14">
        <v>3.7739259754402402E-4</v>
      </c>
      <c r="D463" s="14">
        <v>0</v>
      </c>
      <c r="E463" s="14">
        <v>7.3782330123786698E-4</v>
      </c>
      <c r="F463" s="14"/>
      <c r="G463" s="14">
        <v>0</v>
      </c>
      <c r="H463" s="14">
        <v>0</v>
      </c>
      <c r="I463" s="14">
        <v>2.3069332007909799E-3</v>
      </c>
      <c r="J463" s="14">
        <v>0</v>
      </c>
      <c r="K463" s="14">
        <v>0</v>
      </c>
      <c r="L463" s="14">
        <v>0</v>
      </c>
      <c r="M463" s="14"/>
      <c r="N463" s="14">
        <v>1.5794885078495801E-3</v>
      </c>
      <c r="O463" s="14">
        <v>0</v>
      </c>
      <c r="P463" s="14">
        <v>0</v>
      </c>
      <c r="Q463" s="14">
        <v>0</v>
      </c>
      <c r="R463" s="14"/>
      <c r="S463" s="14">
        <v>1.1436493164870901E-3</v>
      </c>
      <c r="T463" s="14">
        <v>0</v>
      </c>
      <c r="U463" s="14">
        <v>0</v>
      </c>
      <c r="V463" s="14"/>
      <c r="W463" s="14">
        <v>0</v>
      </c>
      <c r="X463" s="14">
        <v>0</v>
      </c>
      <c r="Y463" s="14">
        <v>0</v>
      </c>
      <c r="Z463" s="14">
        <v>0</v>
      </c>
      <c r="AA463" s="14">
        <v>0</v>
      </c>
      <c r="AB463" s="14">
        <v>2.14851950878715E-2</v>
      </c>
      <c r="AC463" s="14">
        <v>0</v>
      </c>
      <c r="AD463" s="14"/>
      <c r="AE463" s="14">
        <v>0</v>
      </c>
      <c r="AF463" s="14">
        <v>4.7383370720560598E-4</v>
      </c>
      <c r="AG463" s="14"/>
      <c r="AH463" s="14">
        <v>0</v>
      </c>
      <c r="AI463" s="14">
        <v>0</v>
      </c>
      <c r="AJ463" s="14">
        <v>0</v>
      </c>
      <c r="AK463" s="14">
        <v>8.6289502951696195E-3</v>
      </c>
      <c r="AL463" s="14"/>
      <c r="AM463" s="14">
        <v>0</v>
      </c>
      <c r="AN463" s="14">
        <v>0</v>
      </c>
      <c r="AO463" s="14"/>
      <c r="AP463" s="14">
        <v>9.1332781182443105E-4</v>
      </c>
      <c r="AQ463" s="14">
        <v>0</v>
      </c>
    </row>
    <row r="464" spans="2:43" x14ac:dyDescent="0.3">
      <c r="B464" t="s">
        <v>154</v>
      </c>
      <c r="C464" s="14">
        <v>3.5304460158238E-4</v>
      </c>
      <c r="D464" s="14">
        <v>5.5034444294945601E-4</v>
      </c>
      <c r="E464" s="14">
        <v>1.7004316957989601E-4</v>
      </c>
      <c r="F464" s="14"/>
      <c r="G464" s="14">
        <v>2.82793999084945E-3</v>
      </c>
      <c r="H464" s="14">
        <v>0</v>
      </c>
      <c r="I464" s="14">
        <v>0</v>
      </c>
      <c r="J464" s="14">
        <v>0</v>
      </c>
      <c r="K464" s="14">
        <v>0</v>
      </c>
      <c r="L464" s="14">
        <v>0</v>
      </c>
      <c r="M464" s="14"/>
      <c r="N464" s="14">
        <v>0</v>
      </c>
      <c r="O464" s="14">
        <v>0</v>
      </c>
      <c r="P464" s="14">
        <v>0</v>
      </c>
      <c r="Q464" s="14">
        <v>2.1131869895559098E-3</v>
      </c>
      <c r="R464" s="14"/>
      <c r="S464" s="14">
        <v>2.6357225956008502E-4</v>
      </c>
      <c r="T464" s="14">
        <v>4.76713696754887E-4</v>
      </c>
      <c r="U464" s="14">
        <v>0</v>
      </c>
      <c r="V464" s="14"/>
      <c r="W464" s="14">
        <v>2.2071973143442001E-3</v>
      </c>
      <c r="X464" s="14">
        <v>0</v>
      </c>
      <c r="Y464" s="14">
        <v>0</v>
      </c>
      <c r="Z464" s="14">
        <v>0</v>
      </c>
      <c r="AA464" s="14">
        <v>0</v>
      </c>
      <c r="AB464" s="14">
        <v>0</v>
      </c>
      <c r="AC464" s="14">
        <v>1.4494666847749701E-4</v>
      </c>
      <c r="AD464" s="14"/>
      <c r="AE464" s="14">
        <v>4.5846223332740203E-4</v>
      </c>
      <c r="AF464" s="14">
        <v>3.34061132780424E-4</v>
      </c>
      <c r="AG464" s="14"/>
      <c r="AH464" s="14">
        <v>0</v>
      </c>
      <c r="AI464" s="14">
        <v>2.34673210031774E-4</v>
      </c>
      <c r="AJ464" s="14">
        <v>0</v>
      </c>
      <c r="AK464" s="14">
        <v>6.0835623689800399E-3</v>
      </c>
      <c r="AL464" s="14"/>
      <c r="AM464" s="14">
        <v>0</v>
      </c>
      <c r="AN464" s="14">
        <v>0</v>
      </c>
      <c r="AO464" s="14"/>
      <c r="AP464" s="14">
        <v>0</v>
      </c>
      <c r="AQ464" s="14">
        <v>2.7366066300344198E-4</v>
      </c>
    </row>
    <row r="465" spans="2:43" x14ac:dyDescent="0.3">
      <c r="B465" t="s">
        <v>178</v>
      </c>
      <c r="C465" s="14">
        <v>3.10028232175389E-4</v>
      </c>
      <c r="D465" s="14">
        <v>0</v>
      </c>
      <c r="E465" s="14">
        <v>6.0612225896641099E-4</v>
      </c>
      <c r="F465" s="14"/>
      <c r="G465" s="14">
        <v>2.4833724467999301E-3</v>
      </c>
      <c r="H465" s="14">
        <v>0</v>
      </c>
      <c r="I465" s="14">
        <v>0</v>
      </c>
      <c r="J465" s="14">
        <v>0</v>
      </c>
      <c r="K465" s="14">
        <v>0</v>
      </c>
      <c r="L465" s="14">
        <v>0</v>
      </c>
      <c r="M465" s="14"/>
      <c r="N465" s="14">
        <v>0</v>
      </c>
      <c r="O465" s="14">
        <v>0</v>
      </c>
      <c r="P465" s="14">
        <v>1.50322056893944E-3</v>
      </c>
      <c r="Q465" s="14">
        <v>0</v>
      </c>
      <c r="R465" s="14"/>
      <c r="S465" s="14">
        <v>0</v>
      </c>
      <c r="T465" s="14">
        <v>5.5547625543200297E-4</v>
      </c>
      <c r="U465" s="14">
        <v>0</v>
      </c>
      <c r="V465" s="14"/>
      <c r="W465" s="14">
        <v>0</v>
      </c>
      <c r="X465" s="14">
        <v>0</v>
      </c>
      <c r="Y465" s="14">
        <v>0</v>
      </c>
      <c r="Z465" s="14">
        <v>0</v>
      </c>
      <c r="AA465" s="14">
        <v>0</v>
      </c>
      <c r="AB465" s="14">
        <v>0</v>
      </c>
      <c r="AC465" s="14">
        <v>5.1666528178867196E-4</v>
      </c>
      <c r="AD465" s="14"/>
      <c r="AE465" s="14">
        <v>1.63419774638243E-3</v>
      </c>
      <c r="AF465" s="14">
        <v>0</v>
      </c>
      <c r="AG465" s="14"/>
      <c r="AH465" s="14">
        <v>0</v>
      </c>
      <c r="AI465" s="14">
        <v>8.3649732320782895E-4</v>
      </c>
      <c r="AJ465" s="14">
        <v>0</v>
      </c>
      <c r="AK465" s="14">
        <v>0</v>
      </c>
      <c r="AL465" s="14"/>
      <c r="AM465" s="14">
        <v>0</v>
      </c>
      <c r="AN465" s="14">
        <v>7.7035317467451497E-4</v>
      </c>
      <c r="AO465" s="14"/>
      <c r="AP465" s="14">
        <v>7.5029931360408796E-4</v>
      </c>
      <c r="AQ465" s="14">
        <v>0</v>
      </c>
    </row>
    <row r="466" spans="2:43" x14ac:dyDescent="0.3">
      <c r="B466" t="s">
        <v>85</v>
      </c>
      <c r="C466" s="14">
        <v>3.0678057746108198E-4</v>
      </c>
      <c r="D466" s="14">
        <v>6.3455470905815297E-4</v>
      </c>
      <c r="E466" s="14">
        <v>0</v>
      </c>
      <c r="F466" s="14"/>
      <c r="G466" s="14">
        <v>2.45735824745544E-3</v>
      </c>
      <c r="H466" s="14">
        <v>0</v>
      </c>
      <c r="I466" s="14">
        <v>0</v>
      </c>
      <c r="J466" s="14">
        <v>0</v>
      </c>
      <c r="K466" s="14">
        <v>0</v>
      </c>
      <c r="L466" s="14">
        <v>0</v>
      </c>
      <c r="M466" s="14"/>
      <c r="N466" s="14">
        <v>1.28395840216424E-3</v>
      </c>
      <c r="O466" s="14">
        <v>0</v>
      </c>
      <c r="P466" s="14">
        <v>0</v>
      </c>
      <c r="Q466" s="14">
        <v>0</v>
      </c>
      <c r="R466" s="14"/>
      <c r="S466" s="14">
        <v>9.2966687743246804E-4</v>
      </c>
      <c r="T466" s="14">
        <v>0</v>
      </c>
      <c r="U466" s="14">
        <v>0</v>
      </c>
      <c r="V466" s="14"/>
      <c r="W466" s="14">
        <v>0</v>
      </c>
      <c r="X466" s="14">
        <v>0</v>
      </c>
      <c r="Y466" s="14">
        <v>0</v>
      </c>
      <c r="Z466" s="14">
        <v>0</v>
      </c>
      <c r="AA466" s="14">
        <v>0</v>
      </c>
      <c r="AB466" s="14">
        <v>0</v>
      </c>
      <c r="AC466" s="14">
        <v>5.1125303134184604E-4</v>
      </c>
      <c r="AD466" s="14"/>
      <c r="AE466" s="14">
        <v>0</v>
      </c>
      <c r="AF466" s="14">
        <v>3.8517707889091301E-4</v>
      </c>
      <c r="AG466" s="14"/>
      <c r="AH466" s="14">
        <v>1.0021660147647401E-3</v>
      </c>
      <c r="AI466" s="14">
        <v>0</v>
      </c>
      <c r="AJ466" s="14">
        <v>0</v>
      </c>
      <c r="AK466" s="14">
        <v>0</v>
      </c>
      <c r="AL466" s="14"/>
      <c r="AM466" s="14">
        <v>8.5292946636896698E-4</v>
      </c>
      <c r="AN466" s="14">
        <v>0</v>
      </c>
      <c r="AO466" s="14"/>
      <c r="AP466" s="14">
        <v>0</v>
      </c>
      <c r="AQ466" s="14">
        <v>9.6525049515884802E-4</v>
      </c>
    </row>
    <row r="467" spans="2:43" x14ac:dyDescent="0.3">
      <c r="B467" t="s">
        <v>192</v>
      </c>
      <c r="C467" s="14">
        <v>2.7899249967142499E-4</v>
      </c>
      <c r="D467" s="14">
        <v>5.7707696466170895E-4</v>
      </c>
      <c r="E467" s="14">
        <v>0</v>
      </c>
      <c r="F467" s="14"/>
      <c r="G467" s="14">
        <v>0</v>
      </c>
      <c r="H467" s="14">
        <v>0</v>
      </c>
      <c r="I467" s="14">
        <v>0</v>
      </c>
      <c r="J467" s="14">
        <v>0</v>
      </c>
      <c r="K467" s="14">
        <v>0</v>
      </c>
      <c r="L467" s="14">
        <v>1.3685596134707799E-3</v>
      </c>
      <c r="M467" s="14"/>
      <c r="N467" s="14">
        <v>0</v>
      </c>
      <c r="O467" s="14">
        <v>0</v>
      </c>
      <c r="P467" s="14">
        <v>0</v>
      </c>
      <c r="Q467" s="14">
        <v>1.6699400524660499E-3</v>
      </c>
      <c r="R467" s="14"/>
      <c r="S467" s="14">
        <v>0</v>
      </c>
      <c r="T467" s="14">
        <v>4.9986966646129696E-4</v>
      </c>
      <c r="U467" s="14">
        <v>0</v>
      </c>
      <c r="V467" s="14"/>
      <c r="W467" s="14">
        <v>0</v>
      </c>
      <c r="X467" s="14">
        <v>0</v>
      </c>
      <c r="Y467" s="14">
        <v>0</v>
      </c>
      <c r="Z467" s="14">
        <v>0</v>
      </c>
      <c r="AA467" s="14">
        <v>0</v>
      </c>
      <c r="AB467" s="14">
        <v>0</v>
      </c>
      <c r="AC467" s="14">
        <v>4.6494390994080998E-4</v>
      </c>
      <c r="AD467" s="14"/>
      <c r="AE467" s="14">
        <v>0</v>
      </c>
      <c r="AF467" s="14">
        <v>3.5028787332387699E-4</v>
      </c>
      <c r="AG467" s="14"/>
      <c r="AH467" s="14">
        <v>0</v>
      </c>
      <c r="AI467" s="14">
        <v>0</v>
      </c>
      <c r="AJ467" s="14">
        <v>0</v>
      </c>
      <c r="AK467" s="14">
        <v>6.3790663305445996E-3</v>
      </c>
      <c r="AL467" s="14"/>
      <c r="AM467" s="14">
        <v>0</v>
      </c>
      <c r="AN467" s="14">
        <v>0</v>
      </c>
      <c r="AO467" s="14"/>
      <c r="AP467" s="14">
        <v>0</v>
      </c>
      <c r="AQ467" s="14">
        <v>0</v>
      </c>
    </row>
    <row r="468" spans="2:43" x14ac:dyDescent="0.3">
      <c r="B468" t="s">
        <v>111</v>
      </c>
      <c r="C468" s="14">
        <v>2.60922935429379E-4</v>
      </c>
      <c r="D468" s="14">
        <v>0</v>
      </c>
      <c r="E468" s="14">
        <v>5.1011870089667495E-4</v>
      </c>
      <c r="F468" s="14"/>
      <c r="G468" s="14">
        <v>0</v>
      </c>
      <c r="H468" s="14">
        <v>0</v>
      </c>
      <c r="I468" s="14">
        <v>0</v>
      </c>
      <c r="J468" s="14">
        <v>1.64971838688922E-3</v>
      </c>
      <c r="K468" s="14">
        <v>0</v>
      </c>
      <c r="L468" s="14">
        <v>0</v>
      </c>
      <c r="M468" s="14"/>
      <c r="N468" s="14">
        <v>0</v>
      </c>
      <c r="O468" s="14">
        <v>0</v>
      </c>
      <c r="P468" s="14">
        <v>1.26512582642348E-3</v>
      </c>
      <c r="Q468" s="14">
        <v>0</v>
      </c>
      <c r="R468" s="14"/>
      <c r="S468" s="14">
        <v>7.90700026183751E-4</v>
      </c>
      <c r="T468" s="14">
        <v>0</v>
      </c>
      <c r="U468" s="14">
        <v>0</v>
      </c>
      <c r="V468" s="14"/>
      <c r="W468" s="14">
        <v>0</v>
      </c>
      <c r="X468" s="14">
        <v>0</v>
      </c>
      <c r="Y468" s="14">
        <v>0</v>
      </c>
      <c r="Z468" s="14">
        <v>0</v>
      </c>
      <c r="AA468" s="14">
        <v>0</v>
      </c>
      <c r="AB468" s="14">
        <v>0</v>
      </c>
      <c r="AC468" s="14">
        <v>4.3483079270820299E-4</v>
      </c>
      <c r="AD468" s="14"/>
      <c r="AE468" s="14">
        <v>0</v>
      </c>
      <c r="AF468" s="14">
        <v>3.27600707046326E-4</v>
      </c>
      <c r="AG468" s="14"/>
      <c r="AH468" s="14">
        <v>0</v>
      </c>
      <c r="AI468" s="14">
        <v>7.04004714405266E-4</v>
      </c>
      <c r="AJ468" s="14">
        <v>0</v>
      </c>
      <c r="AK468" s="14">
        <v>0</v>
      </c>
      <c r="AL468" s="14"/>
      <c r="AM468" s="14">
        <v>7.2543334366543004E-4</v>
      </c>
      <c r="AN468" s="14">
        <v>0</v>
      </c>
      <c r="AO468" s="14"/>
      <c r="AP468" s="14">
        <v>0</v>
      </c>
      <c r="AQ468" s="14">
        <v>0</v>
      </c>
    </row>
    <row r="469" spans="2:43" x14ac:dyDescent="0.3">
      <c r="B469" t="s">
        <v>95</v>
      </c>
      <c r="C469" s="14">
        <v>2.5469255067433398E-4</v>
      </c>
      <c r="D469" s="14">
        <v>5.2681417686207101E-4</v>
      </c>
      <c r="E469" s="14">
        <v>0</v>
      </c>
      <c r="F469" s="14"/>
      <c r="G469" s="14">
        <v>0</v>
      </c>
      <c r="H469" s="14">
        <v>0</v>
      </c>
      <c r="I469" s="14">
        <v>0</v>
      </c>
      <c r="J469" s="14">
        <v>0</v>
      </c>
      <c r="K469" s="14">
        <v>1.50957357462965E-3</v>
      </c>
      <c r="L469" s="14">
        <v>0</v>
      </c>
      <c r="M469" s="14"/>
      <c r="N469" s="14">
        <v>0</v>
      </c>
      <c r="O469" s="14">
        <v>6.5683627113597104E-4</v>
      </c>
      <c r="P469" s="14">
        <v>0</v>
      </c>
      <c r="Q469" s="14">
        <v>0</v>
      </c>
      <c r="R469" s="14"/>
      <c r="S469" s="14">
        <v>7.7181948821631696E-4</v>
      </c>
      <c r="T469" s="14">
        <v>0</v>
      </c>
      <c r="U469" s="14">
        <v>0</v>
      </c>
      <c r="V469" s="14"/>
      <c r="W469" s="14">
        <v>0</v>
      </c>
      <c r="X469" s="14">
        <v>0</v>
      </c>
      <c r="Y469" s="14">
        <v>0</v>
      </c>
      <c r="Z469" s="14">
        <v>0</v>
      </c>
      <c r="AA469" s="14">
        <v>0</v>
      </c>
      <c r="AB469" s="14">
        <v>0</v>
      </c>
      <c r="AC469" s="14">
        <v>4.244477915456E-4</v>
      </c>
      <c r="AD469" s="14"/>
      <c r="AE469" s="14">
        <v>0</v>
      </c>
      <c r="AF469" s="14">
        <v>3.1977817336386298E-4</v>
      </c>
      <c r="AG469" s="14"/>
      <c r="AH469" s="14">
        <v>8.3200905550138505E-4</v>
      </c>
      <c r="AI469" s="14">
        <v>0</v>
      </c>
      <c r="AJ469" s="14">
        <v>0</v>
      </c>
      <c r="AK469" s="14">
        <v>0</v>
      </c>
      <c r="AL469" s="14"/>
      <c r="AM469" s="14">
        <v>7.0811126027810201E-4</v>
      </c>
      <c r="AN469" s="14">
        <v>0</v>
      </c>
      <c r="AO469" s="14"/>
      <c r="AP469" s="14">
        <v>0</v>
      </c>
      <c r="AQ469" s="14">
        <v>8.0136139219197497E-4</v>
      </c>
    </row>
    <row r="470" spans="2:43" x14ac:dyDescent="0.3">
      <c r="B470" t="s">
        <v>159</v>
      </c>
      <c r="C470" s="14">
        <v>2.5214838011316702E-4</v>
      </c>
      <c r="D470" s="14">
        <v>5.21551733510551E-4</v>
      </c>
      <c r="E470" s="14">
        <v>0</v>
      </c>
      <c r="F470" s="14"/>
      <c r="G470" s="14">
        <v>0</v>
      </c>
      <c r="H470" s="14">
        <v>1.39440257229016E-3</v>
      </c>
      <c r="I470" s="14">
        <v>0</v>
      </c>
      <c r="J470" s="14">
        <v>0</v>
      </c>
      <c r="K470" s="14">
        <v>0</v>
      </c>
      <c r="L470" s="14">
        <v>0</v>
      </c>
      <c r="M470" s="14"/>
      <c r="N470" s="14">
        <v>0</v>
      </c>
      <c r="O470" s="14">
        <v>6.5027501325816395E-4</v>
      </c>
      <c r="P470" s="14">
        <v>0</v>
      </c>
      <c r="Q470" s="14">
        <v>0</v>
      </c>
      <c r="R470" s="14"/>
      <c r="S470" s="14">
        <v>7.6410964191238697E-4</v>
      </c>
      <c r="T470" s="14">
        <v>0</v>
      </c>
      <c r="U470" s="14">
        <v>0</v>
      </c>
      <c r="V470" s="14"/>
      <c r="W470" s="14">
        <v>0</v>
      </c>
      <c r="X470" s="14">
        <v>0</v>
      </c>
      <c r="Y470" s="14">
        <v>0</v>
      </c>
      <c r="Z470" s="14">
        <v>0</v>
      </c>
      <c r="AA470" s="14">
        <v>0</v>
      </c>
      <c r="AB470" s="14">
        <v>0</v>
      </c>
      <c r="AC470" s="14">
        <v>4.20207904775674E-4</v>
      </c>
      <c r="AD470" s="14"/>
      <c r="AE470" s="14">
        <v>0</v>
      </c>
      <c r="AF470" s="14">
        <v>3.1658385059069201E-4</v>
      </c>
      <c r="AG470" s="14"/>
      <c r="AH470" s="14">
        <v>0</v>
      </c>
      <c r="AI470" s="14">
        <v>6.80329799437529E-4</v>
      </c>
      <c r="AJ470" s="14">
        <v>0</v>
      </c>
      <c r="AK470" s="14">
        <v>0</v>
      </c>
      <c r="AL470" s="14"/>
      <c r="AM470" s="14">
        <v>0</v>
      </c>
      <c r="AN470" s="14">
        <v>6.2653424736921104E-4</v>
      </c>
      <c r="AO470" s="14"/>
      <c r="AP470" s="14">
        <v>6.1022428569752003E-4</v>
      </c>
      <c r="AQ470" s="14">
        <v>0</v>
      </c>
    </row>
    <row r="471" spans="2:43" x14ac:dyDescent="0.3">
      <c r="B471" t="s">
        <v>228</v>
      </c>
      <c r="C471" s="14">
        <v>2.38885873670799E-4</v>
      </c>
      <c r="D471" s="14">
        <v>0</v>
      </c>
      <c r="E471" s="14">
        <v>4.6703503215989798E-4</v>
      </c>
      <c r="F471" s="14"/>
      <c r="G471" s="14">
        <v>0</v>
      </c>
      <c r="H471" s="14">
        <v>0</v>
      </c>
      <c r="I471" s="14">
        <v>0</v>
      </c>
      <c r="J471" s="14">
        <v>1.5103862660225101E-3</v>
      </c>
      <c r="K471" s="14">
        <v>0</v>
      </c>
      <c r="L471" s="14">
        <v>0</v>
      </c>
      <c r="M471" s="14"/>
      <c r="N471" s="14">
        <v>0</v>
      </c>
      <c r="O471" s="14">
        <v>0</v>
      </c>
      <c r="P471" s="14">
        <v>1.1582756719003E-3</v>
      </c>
      <c r="Q471" s="14">
        <v>0</v>
      </c>
      <c r="R471" s="14"/>
      <c r="S471" s="14">
        <v>7.2391898495083795E-4</v>
      </c>
      <c r="T471" s="14">
        <v>0</v>
      </c>
      <c r="U471" s="14">
        <v>0</v>
      </c>
      <c r="V471" s="14"/>
      <c r="W471" s="14">
        <v>1.9817015682885102E-3</v>
      </c>
      <c r="X471" s="14">
        <v>0</v>
      </c>
      <c r="Y471" s="14">
        <v>0</v>
      </c>
      <c r="Z471" s="14">
        <v>0</v>
      </c>
      <c r="AA471" s="14">
        <v>0</v>
      </c>
      <c r="AB471" s="14">
        <v>0</v>
      </c>
      <c r="AC471" s="14">
        <v>0</v>
      </c>
      <c r="AD471" s="14"/>
      <c r="AE471" s="14">
        <v>0</v>
      </c>
      <c r="AF471" s="14">
        <v>2.99932165752882E-4</v>
      </c>
      <c r="AG471" s="14"/>
      <c r="AH471" s="14">
        <v>7.8037307961788596E-4</v>
      </c>
      <c r="AI471" s="14">
        <v>0</v>
      </c>
      <c r="AJ471" s="14">
        <v>0</v>
      </c>
      <c r="AK471" s="14">
        <v>0</v>
      </c>
      <c r="AL471" s="14"/>
      <c r="AM471" s="14">
        <v>0</v>
      </c>
      <c r="AN471" s="14">
        <v>5.9357978425360802E-4</v>
      </c>
      <c r="AO471" s="14"/>
      <c r="AP471" s="14">
        <v>5.78127694330482E-4</v>
      </c>
      <c r="AQ471" s="14">
        <v>0</v>
      </c>
    </row>
    <row r="472" spans="2:43" x14ac:dyDescent="0.3">
      <c r="B472" t="s">
        <v>139</v>
      </c>
      <c r="C472" s="14">
        <v>2.1811188865520601E-4</v>
      </c>
      <c r="D472" s="14">
        <v>0</v>
      </c>
      <c r="E472" s="14">
        <v>4.2642074797992599E-4</v>
      </c>
      <c r="F472" s="14"/>
      <c r="G472" s="14">
        <v>0</v>
      </c>
      <c r="H472" s="14">
        <v>0</v>
      </c>
      <c r="I472" s="14">
        <v>0</v>
      </c>
      <c r="J472" s="14">
        <v>0</v>
      </c>
      <c r="K472" s="14">
        <v>1.2927584358267E-3</v>
      </c>
      <c r="L472" s="14">
        <v>0</v>
      </c>
      <c r="M472" s="14"/>
      <c r="N472" s="14">
        <v>0</v>
      </c>
      <c r="O472" s="14">
        <v>5.6249701554049599E-4</v>
      </c>
      <c r="P472" s="14">
        <v>0</v>
      </c>
      <c r="Q472" s="14">
        <v>0</v>
      </c>
      <c r="R472" s="14"/>
      <c r="S472" s="14">
        <v>6.6096556742646596E-4</v>
      </c>
      <c r="T472" s="14">
        <v>0</v>
      </c>
      <c r="U472" s="14">
        <v>0</v>
      </c>
      <c r="V472" s="14"/>
      <c r="W472" s="14">
        <v>0</v>
      </c>
      <c r="X472" s="14">
        <v>0</v>
      </c>
      <c r="Y472" s="14">
        <v>0</v>
      </c>
      <c r="Z472" s="14">
        <v>0</v>
      </c>
      <c r="AA472" s="14">
        <v>0</v>
      </c>
      <c r="AB472" s="14">
        <v>0</v>
      </c>
      <c r="AC472" s="14">
        <v>3.63485736840088E-4</v>
      </c>
      <c r="AD472" s="14"/>
      <c r="AE472" s="14">
        <v>0</v>
      </c>
      <c r="AF472" s="14">
        <v>2.7384947521408802E-4</v>
      </c>
      <c r="AG472" s="14"/>
      <c r="AH472" s="14">
        <v>7.1251030308177796E-4</v>
      </c>
      <c r="AI472" s="14">
        <v>0</v>
      </c>
      <c r="AJ472" s="14">
        <v>0</v>
      </c>
      <c r="AK472" s="14">
        <v>0</v>
      </c>
      <c r="AL472" s="14"/>
      <c r="AM472" s="14">
        <v>6.0640754489423997E-4</v>
      </c>
      <c r="AN472" s="14">
        <v>0</v>
      </c>
      <c r="AO472" s="14"/>
      <c r="AP472" s="14">
        <v>0</v>
      </c>
      <c r="AQ472" s="14">
        <v>6.8626446389415401E-4</v>
      </c>
    </row>
    <row r="473" spans="2:43" x14ac:dyDescent="0.3">
      <c r="B473" t="s">
        <v>168</v>
      </c>
      <c r="C473" s="14">
        <v>2.0750614088504499E-4</v>
      </c>
      <c r="D473" s="14">
        <v>4.2921230524704102E-4</v>
      </c>
      <c r="E473" s="14">
        <v>0</v>
      </c>
      <c r="F473" s="14"/>
      <c r="G473" s="14">
        <v>0</v>
      </c>
      <c r="H473" s="14">
        <v>0</v>
      </c>
      <c r="I473" s="14">
        <v>0</v>
      </c>
      <c r="J473" s="14">
        <v>1.3119839214101501E-3</v>
      </c>
      <c r="K473" s="14">
        <v>0</v>
      </c>
      <c r="L473" s="14">
        <v>0</v>
      </c>
      <c r="M473" s="14"/>
      <c r="N473" s="14">
        <v>0</v>
      </c>
      <c r="O473" s="14">
        <v>5.3514545068507704E-4</v>
      </c>
      <c r="P473" s="14">
        <v>0</v>
      </c>
      <c r="Q473" s="14">
        <v>0</v>
      </c>
      <c r="R473" s="14"/>
      <c r="S473" s="14">
        <v>6.2882594341922996E-4</v>
      </c>
      <c r="T473" s="14">
        <v>0</v>
      </c>
      <c r="U473" s="14">
        <v>0</v>
      </c>
      <c r="V473" s="14"/>
      <c r="W473" s="14">
        <v>0</v>
      </c>
      <c r="X473" s="14">
        <v>0</v>
      </c>
      <c r="Y473" s="14">
        <v>0</v>
      </c>
      <c r="Z473" s="14">
        <v>0</v>
      </c>
      <c r="AA473" s="14">
        <v>0</v>
      </c>
      <c r="AB473" s="14">
        <v>0</v>
      </c>
      <c r="AC473" s="14">
        <v>3.4581114758800401E-4</v>
      </c>
      <c r="AD473" s="14"/>
      <c r="AE473" s="14">
        <v>0</v>
      </c>
      <c r="AF473" s="14">
        <v>2.6053347268429098E-4</v>
      </c>
      <c r="AG473" s="14"/>
      <c r="AH473" s="14">
        <v>0</v>
      </c>
      <c r="AI473" s="14">
        <v>0</v>
      </c>
      <c r="AJ473" s="14">
        <v>7.4236556922356904E-4</v>
      </c>
      <c r="AK473" s="14">
        <v>0</v>
      </c>
      <c r="AL473" s="14"/>
      <c r="AM473" s="14">
        <v>0</v>
      </c>
      <c r="AN473" s="14">
        <v>0</v>
      </c>
      <c r="AO473" s="14"/>
      <c r="AP473" s="14">
        <v>0</v>
      </c>
      <c r="AQ473" s="14">
        <v>0</v>
      </c>
    </row>
    <row r="474" spans="2:43" x14ac:dyDescent="0.3">
      <c r="B474" t="s">
        <v>206</v>
      </c>
      <c r="C474" s="14">
        <v>1.8615454304155799E-4</v>
      </c>
      <c r="D474" s="14">
        <v>0</v>
      </c>
      <c r="E474" s="14">
        <v>3.63942378258563E-4</v>
      </c>
      <c r="F474" s="14"/>
      <c r="G474" s="14">
        <v>1.49112569456097E-3</v>
      </c>
      <c r="H474" s="14">
        <v>0</v>
      </c>
      <c r="I474" s="14">
        <v>0</v>
      </c>
      <c r="J474" s="14">
        <v>0</v>
      </c>
      <c r="K474" s="14">
        <v>0</v>
      </c>
      <c r="L474" s="14">
        <v>0</v>
      </c>
      <c r="M474" s="14"/>
      <c r="N474" s="14">
        <v>0</v>
      </c>
      <c r="O474" s="14">
        <v>0</v>
      </c>
      <c r="P474" s="14">
        <v>9.0259953468781401E-4</v>
      </c>
      <c r="Q474" s="14">
        <v>0</v>
      </c>
      <c r="R474" s="14"/>
      <c r="S474" s="14">
        <v>5.6412212983485805E-4</v>
      </c>
      <c r="T474" s="14">
        <v>0</v>
      </c>
      <c r="U474" s="14">
        <v>0</v>
      </c>
      <c r="V474" s="14"/>
      <c r="W474" s="14">
        <v>0</v>
      </c>
      <c r="X474" s="14">
        <v>0</v>
      </c>
      <c r="Y474" s="14">
        <v>0</v>
      </c>
      <c r="Z474" s="14">
        <v>0</v>
      </c>
      <c r="AA474" s="14">
        <v>0</v>
      </c>
      <c r="AB474" s="14">
        <v>0</v>
      </c>
      <c r="AC474" s="14">
        <v>3.10228487134673E-4</v>
      </c>
      <c r="AD474" s="14"/>
      <c r="AE474" s="14">
        <v>0</v>
      </c>
      <c r="AF474" s="14">
        <v>2.3372556276029599E-4</v>
      </c>
      <c r="AG474" s="14"/>
      <c r="AH474" s="14">
        <v>0</v>
      </c>
      <c r="AI474" s="14">
        <v>5.0226966707066602E-4</v>
      </c>
      <c r="AJ474" s="14">
        <v>0</v>
      </c>
      <c r="AK474" s="14">
        <v>0</v>
      </c>
      <c r="AL474" s="14"/>
      <c r="AM474" s="14">
        <v>0</v>
      </c>
      <c r="AN474" s="14">
        <v>4.6255382035988602E-4</v>
      </c>
      <c r="AO474" s="14"/>
      <c r="AP474" s="14">
        <v>4.5051260295981199E-4</v>
      </c>
      <c r="AQ474" s="14">
        <v>0</v>
      </c>
    </row>
    <row r="475" spans="2:43" x14ac:dyDescent="0.3">
      <c r="B475" t="s">
        <v>179</v>
      </c>
      <c r="C475" s="14">
        <v>1.6257613479384001E-4</v>
      </c>
      <c r="D475" s="14">
        <v>0</v>
      </c>
      <c r="E475" s="14">
        <v>3.1784529229429503E-4</v>
      </c>
      <c r="F475" s="14"/>
      <c r="G475" s="14">
        <v>0</v>
      </c>
      <c r="H475" s="14">
        <v>0</v>
      </c>
      <c r="I475" s="14">
        <v>0</v>
      </c>
      <c r="J475" s="14">
        <v>0</v>
      </c>
      <c r="K475" s="14">
        <v>0</v>
      </c>
      <c r="L475" s="14">
        <v>7.9749503106739102E-4</v>
      </c>
      <c r="M475" s="14"/>
      <c r="N475" s="14">
        <v>0</v>
      </c>
      <c r="O475" s="14">
        <v>4.1927375524315302E-4</v>
      </c>
      <c r="P475" s="14">
        <v>0</v>
      </c>
      <c r="Q475" s="14">
        <v>0</v>
      </c>
      <c r="R475" s="14"/>
      <c r="S475" s="14">
        <v>4.9267019714767705E-4</v>
      </c>
      <c r="T475" s="14">
        <v>0</v>
      </c>
      <c r="U475" s="14">
        <v>0</v>
      </c>
      <c r="V475" s="14"/>
      <c r="W475" s="14">
        <v>0</v>
      </c>
      <c r="X475" s="14">
        <v>0</v>
      </c>
      <c r="Y475" s="14">
        <v>0</v>
      </c>
      <c r="Z475" s="14">
        <v>0</v>
      </c>
      <c r="AA475" s="14">
        <v>0</v>
      </c>
      <c r="AB475" s="14">
        <v>0</v>
      </c>
      <c r="AC475" s="14">
        <v>2.7093482392227298E-4</v>
      </c>
      <c r="AD475" s="14"/>
      <c r="AE475" s="14">
        <v>0</v>
      </c>
      <c r="AF475" s="14">
        <v>2.0412179028905699E-4</v>
      </c>
      <c r="AG475" s="14"/>
      <c r="AH475" s="14">
        <v>0</v>
      </c>
      <c r="AI475" s="14">
        <v>4.3865199184694802E-4</v>
      </c>
      <c r="AJ475" s="14">
        <v>0</v>
      </c>
      <c r="AK475" s="14">
        <v>0</v>
      </c>
      <c r="AL475" s="14"/>
      <c r="AM475" s="14">
        <v>0</v>
      </c>
      <c r="AN475" s="14">
        <v>4.0396657003125903E-4</v>
      </c>
      <c r="AO475" s="14"/>
      <c r="AP475" s="14">
        <v>3.9345049800244299E-4</v>
      </c>
      <c r="AQ475" s="14">
        <v>0</v>
      </c>
    </row>
    <row r="476" spans="2:43" x14ac:dyDescent="0.3">
      <c r="B476" t="s">
        <v>210</v>
      </c>
      <c r="C476" s="14">
        <v>1.53493681810115E-4</v>
      </c>
      <c r="D476" s="14">
        <v>3.1749121606513203E-4</v>
      </c>
      <c r="E476" s="14">
        <v>0</v>
      </c>
      <c r="F476" s="14"/>
      <c r="G476" s="14">
        <v>0</v>
      </c>
      <c r="H476" s="14">
        <v>0</v>
      </c>
      <c r="I476" s="14">
        <v>0</v>
      </c>
      <c r="J476" s="14">
        <v>0</v>
      </c>
      <c r="K476" s="14">
        <v>9.0976357698596905E-4</v>
      </c>
      <c r="L476" s="14">
        <v>0</v>
      </c>
      <c r="M476" s="14"/>
      <c r="N476" s="14">
        <v>0</v>
      </c>
      <c r="O476" s="14">
        <v>0</v>
      </c>
      <c r="P476" s="14">
        <v>7.4423822011370497E-4</v>
      </c>
      <c r="Q476" s="14">
        <v>0</v>
      </c>
      <c r="R476" s="14"/>
      <c r="S476" s="14">
        <v>4.65146760772771E-4</v>
      </c>
      <c r="T476" s="14">
        <v>0</v>
      </c>
      <c r="U476" s="14">
        <v>0</v>
      </c>
      <c r="V476" s="14"/>
      <c r="W476" s="14">
        <v>1.2733221319928701E-3</v>
      </c>
      <c r="X476" s="14">
        <v>0</v>
      </c>
      <c r="Y476" s="14">
        <v>0</v>
      </c>
      <c r="Z476" s="14">
        <v>0</v>
      </c>
      <c r="AA476" s="14">
        <v>0</v>
      </c>
      <c r="AB476" s="14">
        <v>0</v>
      </c>
      <c r="AC476" s="14">
        <v>0</v>
      </c>
      <c r="AD476" s="14"/>
      <c r="AE476" s="14">
        <v>8.0908447317187295E-4</v>
      </c>
      <c r="AF476" s="14">
        <v>0</v>
      </c>
      <c r="AG476" s="14"/>
      <c r="AH476" s="14">
        <v>0</v>
      </c>
      <c r="AI476" s="14">
        <v>4.1414632810227002E-4</v>
      </c>
      <c r="AJ476" s="14">
        <v>0</v>
      </c>
      <c r="AK476" s="14">
        <v>0</v>
      </c>
      <c r="AL476" s="14"/>
      <c r="AM476" s="14">
        <v>4.2675219272614399E-4</v>
      </c>
      <c r="AN476" s="14">
        <v>0</v>
      </c>
      <c r="AO476" s="14"/>
      <c r="AP476" s="14">
        <v>0</v>
      </c>
      <c r="AQ476" s="14">
        <v>4.8295056224595498E-4</v>
      </c>
    </row>
    <row r="477" spans="2:43" x14ac:dyDescent="0.3">
      <c r="B477" t="s">
        <v>104</v>
      </c>
      <c r="C477" s="14">
        <v>1.35606507236195E-4</v>
      </c>
      <c r="D477" s="14">
        <v>0</v>
      </c>
      <c r="E477" s="14">
        <v>2.6511818591427102E-4</v>
      </c>
      <c r="F477" s="14"/>
      <c r="G477" s="14">
        <v>0</v>
      </c>
      <c r="H477" s="14">
        <v>0</v>
      </c>
      <c r="I477" s="14">
        <v>0</v>
      </c>
      <c r="J477" s="14">
        <v>0</v>
      </c>
      <c r="K477" s="14">
        <v>8.0374553291642098E-4</v>
      </c>
      <c r="L477" s="14">
        <v>0</v>
      </c>
      <c r="M477" s="14"/>
      <c r="N477" s="14">
        <v>0</v>
      </c>
      <c r="O477" s="14">
        <v>0</v>
      </c>
      <c r="P477" s="14">
        <v>6.5750944528227104E-4</v>
      </c>
      <c r="Q477" s="14">
        <v>0</v>
      </c>
      <c r="R477" s="14"/>
      <c r="S477" s="14">
        <v>4.1094152434663101E-4</v>
      </c>
      <c r="T477" s="14">
        <v>0</v>
      </c>
      <c r="U477" s="14">
        <v>0</v>
      </c>
      <c r="V477" s="14"/>
      <c r="W477" s="14">
        <v>0</v>
      </c>
      <c r="X477" s="14">
        <v>0</v>
      </c>
      <c r="Y477" s="14">
        <v>0</v>
      </c>
      <c r="Z477" s="14">
        <v>0</v>
      </c>
      <c r="AA477" s="14">
        <v>0</v>
      </c>
      <c r="AB477" s="14">
        <v>0</v>
      </c>
      <c r="AC477" s="14">
        <v>2.25989658367404E-4</v>
      </c>
      <c r="AD477" s="14"/>
      <c r="AE477" s="14">
        <v>7.1479892964978304E-4</v>
      </c>
      <c r="AF477" s="14">
        <v>0</v>
      </c>
      <c r="AG477" s="14"/>
      <c r="AH477" s="14">
        <v>4.4298838621980202E-4</v>
      </c>
      <c r="AI477" s="14">
        <v>0</v>
      </c>
      <c r="AJ477" s="14">
        <v>0</v>
      </c>
      <c r="AK477" s="14">
        <v>0</v>
      </c>
      <c r="AL477" s="14"/>
      <c r="AM477" s="14">
        <v>3.7702121434920398E-4</v>
      </c>
      <c r="AN477" s="14">
        <v>0</v>
      </c>
      <c r="AO477" s="14"/>
      <c r="AP477" s="14">
        <v>0</v>
      </c>
      <c r="AQ477" s="14">
        <v>4.2667058436287198E-4</v>
      </c>
    </row>
    <row r="478" spans="2:43" x14ac:dyDescent="0.3">
      <c r="B478" t="s">
        <v>173</v>
      </c>
      <c r="C478" s="14">
        <v>1.2671587338420801E-4</v>
      </c>
      <c r="D478" s="14">
        <v>2.6210314497033703E-4</v>
      </c>
      <c r="E478" s="14">
        <v>0</v>
      </c>
      <c r="F478" s="14"/>
      <c r="G478" s="14">
        <v>0</v>
      </c>
      <c r="H478" s="14">
        <v>0</v>
      </c>
      <c r="I478" s="14">
        <v>7.7459138647560503E-4</v>
      </c>
      <c r="J478" s="14">
        <v>0</v>
      </c>
      <c r="K478" s="14">
        <v>0</v>
      </c>
      <c r="L478" s="14">
        <v>0</v>
      </c>
      <c r="M478" s="14"/>
      <c r="N478" s="14">
        <v>0</v>
      </c>
      <c r="O478" s="14">
        <v>0</v>
      </c>
      <c r="P478" s="14">
        <v>0</v>
      </c>
      <c r="Q478" s="14">
        <v>7.5847168829527704E-4</v>
      </c>
      <c r="R478" s="14"/>
      <c r="S478" s="14">
        <v>3.8399937605296703E-4</v>
      </c>
      <c r="T478" s="14">
        <v>0</v>
      </c>
      <c r="U478" s="14">
        <v>0</v>
      </c>
      <c r="V478" s="14"/>
      <c r="W478" s="14">
        <v>0</v>
      </c>
      <c r="X478" s="14">
        <v>0</v>
      </c>
      <c r="Y478" s="14">
        <v>0</v>
      </c>
      <c r="Z478" s="14">
        <v>0</v>
      </c>
      <c r="AA478" s="14">
        <v>0</v>
      </c>
      <c r="AB478" s="14">
        <v>0</v>
      </c>
      <c r="AC478" s="14">
        <v>2.1117332434457701E-4</v>
      </c>
      <c r="AD478" s="14"/>
      <c r="AE478" s="14">
        <v>6.6793528209458297E-4</v>
      </c>
      <c r="AF478" s="14">
        <v>0</v>
      </c>
      <c r="AG478" s="14"/>
      <c r="AH478" s="14">
        <v>0</v>
      </c>
      <c r="AI478" s="14">
        <v>0</v>
      </c>
      <c r="AJ478" s="14">
        <v>4.5333357881992601E-4</v>
      </c>
      <c r="AK478" s="14">
        <v>0</v>
      </c>
      <c r="AL478" s="14"/>
      <c r="AM478" s="14">
        <v>3.5230294942573598E-4</v>
      </c>
      <c r="AN478" s="14">
        <v>0</v>
      </c>
      <c r="AO478" s="14"/>
      <c r="AP478" s="14">
        <v>0</v>
      </c>
      <c r="AQ478" s="14">
        <v>3.9869720743357303E-4</v>
      </c>
    </row>
    <row r="479" spans="2:43" x14ac:dyDescent="0.3">
      <c r="B479" t="s">
        <v>204</v>
      </c>
      <c r="C479" s="14">
        <v>1.2318872096818301E-4</v>
      </c>
      <c r="D479" s="14">
        <v>2.54807470668926E-4</v>
      </c>
      <c r="E479" s="14">
        <v>0</v>
      </c>
      <c r="F479" s="14"/>
      <c r="G479" s="14">
        <v>0</v>
      </c>
      <c r="H479" s="14">
        <v>6.8124438998209795E-4</v>
      </c>
      <c r="I479" s="14">
        <v>0</v>
      </c>
      <c r="J479" s="14">
        <v>0</v>
      </c>
      <c r="K479" s="14">
        <v>0</v>
      </c>
      <c r="L479" s="14">
        <v>0</v>
      </c>
      <c r="M479" s="14"/>
      <c r="N479" s="14">
        <v>0</v>
      </c>
      <c r="O479" s="14">
        <v>0</v>
      </c>
      <c r="P479" s="14">
        <v>5.9729985853660197E-4</v>
      </c>
      <c r="Q479" s="14">
        <v>0</v>
      </c>
      <c r="R479" s="14"/>
      <c r="S479" s="14">
        <v>3.7331070469061301E-4</v>
      </c>
      <c r="T479" s="14">
        <v>0</v>
      </c>
      <c r="U479" s="14">
        <v>0</v>
      </c>
      <c r="V479" s="14"/>
      <c r="W479" s="14">
        <v>0</v>
      </c>
      <c r="X479" s="14">
        <v>0</v>
      </c>
      <c r="Y479" s="14">
        <v>0</v>
      </c>
      <c r="Z479" s="14">
        <v>9.9633750145844899E-3</v>
      </c>
      <c r="AA479" s="14">
        <v>0</v>
      </c>
      <c r="AB479" s="14">
        <v>0</v>
      </c>
      <c r="AC479" s="14">
        <v>0</v>
      </c>
      <c r="AD479" s="14"/>
      <c r="AE479" s="14">
        <v>6.4934321875580105E-4</v>
      </c>
      <c r="AF479" s="14">
        <v>0</v>
      </c>
      <c r="AG479" s="14"/>
      <c r="AH479" s="14">
        <v>4.0242296490334602E-4</v>
      </c>
      <c r="AI479" s="14">
        <v>0</v>
      </c>
      <c r="AJ479" s="14">
        <v>0</v>
      </c>
      <c r="AK479" s="14">
        <v>0</v>
      </c>
      <c r="AL479" s="14"/>
      <c r="AM479" s="14">
        <v>3.4249655212086099E-4</v>
      </c>
      <c r="AN479" s="14">
        <v>0</v>
      </c>
      <c r="AO479" s="14"/>
      <c r="AP479" s="14">
        <v>0</v>
      </c>
      <c r="AQ479" s="14">
        <v>3.8759942006956998E-4</v>
      </c>
    </row>
    <row r="480" spans="2:43" x14ac:dyDescent="0.3">
      <c r="B480" t="s">
        <v>260</v>
      </c>
      <c r="C480" s="14">
        <v>7.1208431093224797E-5</v>
      </c>
      <c r="D480" s="14">
        <v>0</v>
      </c>
      <c r="E480" s="14">
        <v>1.3921640235416499E-4</v>
      </c>
      <c r="F480" s="14"/>
      <c r="G480" s="14">
        <v>0</v>
      </c>
      <c r="H480" s="14">
        <v>0</v>
      </c>
      <c r="I480" s="14">
        <v>0</v>
      </c>
      <c r="J480" s="14">
        <v>0</v>
      </c>
      <c r="K480" s="14">
        <v>0</v>
      </c>
      <c r="L480" s="14">
        <v>3.49303235920597E-4</v>
      </c>
      <c r="M480" s="14"/>
      <c r="N480" s="14">
        <v>0</v>
      </c>
      <c r="O480" s="14">
        <v>0</v>
      </c>
      <c r="P480" s="14">
        <v>3.45265260360825E-4</v>
      </c>
      <c r="Q480" s="14">
        <v>0</v>
      </c>
      <c r="R480" s="14"/>
      <c r="S480" s="14">
        <v>2.15789801066208E-4</v>
      </c>
      <c r="T480" s="14">
        <v>0</v>
      </c>
      <c r="U480" s="14">
        <v>0</v>
      </c>
      <c r="V480" s="14"/>
      <c r="W480" s="14">
        <v>5.9071663553983205E-4</v>
      </c>
      <c r="X480" s="14">
        <v>0</v>
      </c>
      <c r="Y480" s="14">
        <v>0</v>
      </c>
      <c r="Z480" s="14">
        <v>0</v>
      </c>
      <c r="AA480" s="14">
        <v>0</v>
      </c>
      <c r="AB480" s="14">
        <v>0</v>
      </c>
      <c r="AC480" s="14">
        <v>0</v>
      </c>
      <c r="AD480" s="14"/>
      <c r="AE480" s="14">
        <v>3.7534858293210001E-4</v>
      </c>
      <c r="AF480" s="14">
        <v>0</v>
      </c>
      <c r="AG480" s="14"/>
      <c r="AH480" s="14">
        <v>0</v>
      </c>
      <c r="AI480" s="14">
        <v>0</v>
      </c>
      <c r="AJ480" s="14">
        <v>2.5475240037028197E-4</v>
      </c>
      <c r="AK480" s="14">
        <v>0</v>
      </c>
      <c r="AL480" s="14"/>
      <c r="AM480" s="14">
        <v>0</v>
      </c>
      <c r="AN480" s="14">
        <v>1.76937566528535E-4</v>
      </c>
      <c r="AO480" s="14"/>
      <c r="AP480" s="14">
        <v>1.7233152154299701E-4</v>
      </c>
      <c r="AQ480" s="14">
        <v>0</v>
      </c>
    </row>
    <row r="481" spans="2:43" x14ac:dyDescent="0.3">
      <c r="B481" t="s">
        <v>79</v>
      </c>
      <c r="C481" s="14">
        <v>0</v>
      </c>
      <c r="D481" s="14">
        <v>0</v>
      </c>
      <c r="E481" s="14">
        <v>0</v>
      </c>
      <c r="F481" s="14"/>
      <c r="G481" s="14">
        <v>0</v>
      </c>
      <c r="H481" s="14">
        <v>0</v>
      </c>
      <c r="I481" s="14">
        <v>0</v>
      </c>
      <c r="J481" s="14">
        <v>0</v>
      </c>
      <c r="K481" s="14">
        <v>0</v>
      </c>
      <c r="L481" s="14">
        <v>0</v>
      </c>
      <c r="M481" s="14"/>
      <c r="N481" s="14">
        <v>0</v>
      </c>
      <c r="O481" s="14">
        <v>0</v>
      </c>
      <c r="P481" s="14">
        <v>0</v>
      </c>
      <c r="Q481" s="14">
        <v>0</v>
      </c>
      <c r="R481" s="14"/>
      <c r="S481" s="14">
        <v>0</v>
      </c>
      <c r="T481" s="14">
        <v>0</v>
      </c>
      <c r="U481" s="14">
        <v>0</v>
      </c>
      <c r="V481" s="14"/>
      <c r="W481" s="14">
        <v>0</v>
      </c>
      <c r="X481" s="14">
        <v>0</v>
      </c>
      <c r="Y481" s="14">
        <v>0</v>
      </c>
      <c r="Z481" s="14">
        <v>0</v>
      </c>
      <c r="AA481" s="14">
        <v>0</v>
      </c>
      <c r="AB481" s="14">
        <v>0</v>
      </c>
      <c r="AC481" s="14">
        <v>0</v>
      </c>
      <c r="AD481" s="14"/>
      <c r="AE481" s="14">
        <v>0</v>
      </c>
      <c r="AF481" s="14">
        <v>0</v>
      </c>
      <c r="AG481" s="14"/>
      <c r="AH481" s="14">
        <v>0</v>
      </c>
      <c r="AI481" s="14">
        <v>0</v>
      </c>
      <c r="AJ481" s="14">
        <v>0</v>
      </c>
      <c r="AK481" s="14">
        <v>0</v>
      </c>
      <c r="AL481" s="14"/>
      <c r="AM481" s="14">
        <v>0</v>
      </c>
      <c r="AN481" s="14">
        <v>0</v>
      </c>
      <c r="AO481" s="14"/>
      <c r="AP481" s="14">
        <v>0</v>
      </c>
      <c r="AQ481" s="14">
        <v>0</v>
      </c>
    </row>
    <row r="482" spans="2:43" x14ac:dyDescent="0.3">
      <c r="B482" t="s">
        <v>82</v>
      </c>
      <c r="C482" s="14">
        <v>0</v>
      </c>
      <c r="D482" s="14">
        <v>0</v>
      </c>
      <c r="E482" s="14">
        <v>0</v>
      </c>
      <c r="F482" s="14"/>
      <c r="G482" s="14">
        <v>0</v>
      </c>
      <c r="H482" s="14">
        <v>0</v>
      </c>
      <c r="I482" s="14">
        <v>0</v>
      </c>
      <c r="J482" s="14">
        <v>0</v>
      </c>
      <c r="K482" s="14">
        <v>0</v>
      </c>
      <c r="L482" s="14">
        <v>0</v>
      </c>
      <c r="M482" s="14"/>
      <c r="N482" s="14">
        <v>0</v>
      </c>
      <c r="O482" s="14">
        <v>0</v>
      </c>
      <c r="P482" s="14">
        <v>0</v>
      </c>
      <c r="Q482" s="14">
        <v>0</v>
      </c>
      <c r="R482" s="14"/>
      <c r="S482" s="14">
        <v>0</v>
      </c>
      <c r="T482" s="14">
        <v>0</v>
      </c>
      <c r="U482" s="14">
        <v>0</v>
      </c>
      <c r="V482" s="14"/>
      <c r="W482" s="14">
        <v>0</v>
      </c>
      <c r="X482" s="14">
        <v>0</v>
      </c>
      <c r="Y482" s="14">
        <v>0</v>
      </c>
      <c r="Z482" s="14">
        <v>0</v>
      </c>
      <c r="AA482" s="14">
        <v>0</v>
      </c>
      <c r="AB482" s="14">
        <v>0</v>
      </c>
      <c r="AC482" s="14">
        <v>0</v>
      </c>
      <c r="AD482" s="14"/>
      <c r="AE482" s="14">
        <v>0</v>
      </c>
      <c r="AF482" s="14">
        <v>0</v>
      </c>
      <c r="AG482" s="14"/>
      <c r="AH482" s="14">
        <v>0</v>
      </c>
      <c r="AI482" s="14">
        <v>0</v>
      </c>
      <c r="AJ482" s="14">
        <v>0</v>
      </c>
      <c r="AK482" s="14">
        <v>0</v>
      </c>
      <c r="AL482" s="14"/>
      <c r="AM482" s="14">
        <v>0</v>
      </c>
      <c r="AN482" s="14">
        <v>0</v>
      </c>
      <c r="AO482" s="14"/>
      <c r="AP482" s="14">
        <v>0</v>
      </c>
      <c r="AQ482" s="14">
        <v>0</v>
      </c>
    </row>
    <row r="483" spans="2:43" x14ac:dyDescent="0.3">
      <c r="B483" t="s">
        <v>86</v>
      </c>
      <c r="C483" s="14">
        <v>0</v>
      </c>
      <c r="D483" s="14">
        <v>0</v>
      </c>
      <c r="E483" s="14">
        <v>0</v>
      </c>
      <c r="F483" s="14"/>
      <c r="G483" s="14">
        <v>0</v>
      </c>
      <c r="H483" s="14">
        <v>0</v>
      </c>
      <c r="I483" s="14">
        <v>0</v>
      </c>
      <c r="J483" s="14">
        <v>0</v>
      </c>
      <c r="K483" s="14">
        <v>0</v>
      </c>
      <c r="L483" s="14">
        <v>0</v>
      </c>
      <c r="M483" s="14"/>
      <c r="N483" s="14">
        <v>0</v>
      </c>
      <c r="O483" s="14">
        <v>0</v>
      </c>
      <c r="P483" s="14">
        <v>0</v>
      </c>
      <c r="Q483" s="14">
        <v>0</v>
      </c>
      <c r="R483" s="14"/>
      <c r="S483" s="14">
        <v>0</v>
      </c>
      <c r="T483" s="14">
        <v>0</v>
      </c>
      <c r="U483" s="14">
        <v>0</v>
      </c>
      <c r="V483" s="14"/>
      <c r="W483" s="14">
        <v>0</v>
      </c>
      <c r="X483" s="14">
        <v>0</v>
      </c>
      <c r="Y483" s="14">
        <v>0</v>
      </c>
      <c r="Z483" s="14">
        <v>0</v>
      </c>
      <c r="AA483" s="14">
        <v>0</v>
      </c>
      <c r="AB483" s="14">
        <v>0</v>
      </c>
      <c r="AC483" s="14">
        <v>0</v>
      </c>
      <c r="AD483" s="14"/>
      <c r="AE483" s="14">
        <v>0</v>
      </c>
      <c r="AF483" s="14">
        <v>0</v>
      </c>
      <c r="AG483" s="14"/>
      <c r="AH483" s="14">
        <v>0</v>
      </c>
      <c r="AI483" s="14">
        <v>0</v>
      </c>
      <c r="AJ483" s="14">
        <v>0</v>
      </c>
      <c r="AK483" s="14">
        <v>0</v>
      </c>
      <c r="AL483" s="14"/>
      <c r="AM483" s="14">
        <v>0</v>
      </c>
      <c r="AN483" s="14">
        <v>0</v>
      </c>
      <c r="AO483" s="14"/>
      <c r="AP483" s="14">
        <v>0</v>
      </c>
      <c r="AQ483" s="14">
        <v>0</v>
      </c>
    </row>
    <row r="484" spans="2:43" x14ac:dyDescent="0.3">
      <c r="B484" t="s">
        <v>91</v>
      </c>
      <c r="C484" s="14">
        <v>0</v>
      </c>
      <c r="D484" s="14">
        <v>0</v>
      </c>
      <c r="E484" s="14">
        <v>0</v>
      </c>
      <c r="F484" s="14"/>
      <c r="G484" s="14">
        <v>0</v>
      </c>
      <c r="H484" s="14">
        <v>0</v>
      </c>
      <c r="I484" s="14">
        <v>0</v>
      </c>
      <c r="J484" s="14">
        <v>0</v>
      </c>
      <c r="K484" s="14">
        <v>0</v>
      </c>
      <c r="L484" s="14">
        <v>0</v>
      </c>
      <c r="M484" s="14"/>
      <c r="N484" s="14">
        <v>0</v>
      </c>
      <c r="O484" s="14">
        <v>0</v>
      </c>
      <c r="P484" s="14">
        <v>0</v>
      </c>
      <c r="Q484" s="14">
        <v>0</v>
      </c>
      <c r="R484" s="14"/>
      <c r="S484" s="14">
        <v>0</v>
      </c>
      <c r="T484" s="14">
        <v>0</v>
      </c>
      <c r="U484" s="14">
        <v>0</v>
      </c>
      <c r="V484" s="14"/>
      <c r="W484" s="14">
        <v>0</v>
      </c>
      <c r="X484" s="14">
        <v>0</v>
      </c>
      <c r="Y484" s="14">
        <v>0</v>
      </c>
      <c r="Z484" s="14">
        <v>0</v>
      </c>
      <c r="AA484" s="14">
        <v>0</v>
      </c>
      <c r="AB484" s="14">
        <v>0</v>
      </c>
      <c r="AC484" s="14">
        <v>0</v>
      </c>
      <c r="AD484" s="14"/>
      <c r="AE484" s="14">
        <v>0</v>
      </c>
      <c r="AF484" s="14">
        <v>0</v>
      </c>
      <c r="AG484" s="14"/>
      <c r="AH484" s="14">
        <v>0</v>
      </c>
      <c r="AI484" s="14">
        <v>0</v>
      </c>
      <c r="AJ484" s="14">
        <v>0</v>
      </c>
      <c r="AK484" s="14">
        <v>0</v>
      </c>
      <c r="AL484" s="14"/>
      <c r="AM484" s="14">
        <v>0</v>
      </c>
      <c r="AN484" s="14">
        <v>0</v>
      </c>
      <c r="AO484" s="14"/>
      <c r="AP484" s="14">
        <v>0</v>
      </c>
      <c r="AQ484" s="14">
        <v>0</v>
      </c>
    </row>
    <row r="485" spans="2:43" x14ac:dyDescent="0.3">
      <c r="B485" t="s">
        <v>92</v>
      </c>
      <c r="C485" s="14">
        <v>0</v>
      </c>
      <c r="D485" s="14">
        <v>0</v>
      </c>
      <c r="E485" s="14">
        <v>0</v>
      </c>
      <c r="F485" s="14"/>
      <c r="G485" s="14">
        <v>0</v>
      </c>
      <c r="H485" s="14">
        <v>0</v>
      </c>
      <c r="I485" s="14">
        <v>0</v>
      </c>
      <c r="J485" s="14">
        <v>0</v>
      </c>
      <c r="K485" s="14">
        <v>0</v>
      </c>
      <c r="L485" s="14">
        <v>0</v>
      </c>
      <c r="M485" s="14"/>
      <c r="N485" s="14">
        <v>0</v>
      </c>
      <c r="O485" s="14">
        <v>0</v>
      </c>
      <c r="P485" s="14">
        <v>0</v>
      </c>
      <c r="Q485" s="14">
        <v>0</v>
      </c>
      <c r="R485" s="14"/>
      <c r="S485" s="14">
        <v>0</v>
      </c>
      <c r="T485" s="14">
        <v>0</v>
      </c>
      <c r="U485" s="14">
        <v>0</v>
      </c>
      <c r="V485" s="14"/>
      <c r="W485" s="14">
        <v>0</v>
      </c>
      <c r="X485" s="14">
        <v>0</v>
      </c>
      <c r="Y485" s="14">
        <v>0</v>
      </c>
      <c r="Z485" s="14">
        <v>0</v>
      </c>
      <c r="AA485" s="14">
        <v>0</v>
      </c>
      <c r="AB485" s="14">
        <v>0</v>
      </c>
      <c r="AC485" s="14">
        <v>0</v>
      </c>
      <c r="AD485" s="14"/>
      <c r="AE485" s="14">
        <v>0</v>
      </c>
      <c r="AF485" s="14">
        <v>0</v>
      </c>
      <c r="AG485" s="14"/>
      <c r="AH485" s="14">
        <v>0</v>
      </c>
      <c r="AI485" s="14">
        <v>0</v>
      </c>
      <c r="AJ485" s="14">
        <v>0</v>
      </c>
      <c r="AK485" s="14">
        <v>0</v>
      </c>
      <c r="AL485" s="14"/>
      <c r="AM485" s="14">
        <v>0</v>
      </c>
      <c r="AN485" s="14">
        <v>0</v>
      </c>
      <c r="AO485" s="14"/>
      <c r="AP485" s="14">
        <v>0</v>
      </c>
      <c r="AQ485" s="14">
        <v>0</v>
      </c>
    </row>
    <row r="486" spans="2:43" x14ac:dyDescent="0.3">
      <c r="B486" t="s">
        <v>93</v>
      </c>
      <c r="C486" s="14">
        <v>0</v>
      </c>
      <c r="D486" s="14">
        <v>0</v>
      </c>
      <c r="E486" s="14">
        <v>0</v>
      </c>
      <c r="F486" s="14"/>
      <c r="G486" s="14">
        <v>0</v>
      </c>
      <c r="H486" s="14">
        <v>0</v>
      </c>
      <c r="I486" s="14">
        <v>0</v>
      </c>
      <c r="J486" s="14">
        <v>0</v>
      </c>
      <c r="K486" s="14">
        <v>0</v>
      </c>
      <c r="L486" s="14">
        <v>0</v>
      </c>
      <c r="M486" s="14"/>
      <c r="N486" s="14">
        <v>0</v>
      </c>
      <c r="O486" s="14">
        <v>0</v>
      </c>
      <c r="P486" s="14">
        <v>0</v>
      </c>
      <c r="Q486" s="14">
        <v>0</v>
      </c>
      <c r="R486" s="14"/>
      <c r="S486" s="14">
        <v>0</v>
      </c>
      <c r="T486" s="14">
        <v>0</v>
      </c>
      <c r="U486" s="14">
        <v>0</v>
      </c>
      <c r="V486" s="14"/>
      <c r="W486" s="14">
        <v>0</v>
      </c>
      <c r="X486" s="14">
        <v>0</v>
      </c>
      <c r="Y486" s="14">
        <v>0</v>
      </c>
      <c r="Z486" s="14">
        <v>0</v>
      </c>
      <c r="AA486" s="14">
        <v>0</v>
      </c>
      <c r="AB486" s="14">
        <v>0</v>
      </c>
      <c r="AC486" s="14">
        <v>0</v>
      </c>
      <c r="AD486" s="14"/>
      <c r="AE486" s="14">
        <v>0</v>
      </c>
      <c r="AF486" s="14">
        <v>0</v>
      </c>
      <c r="AG486" s="14"/>
      <c r="AH486" s="14">
        <v>0</v>
      </c>
      <c r="AI486" s="14">
        <v>0</v>
      </c>
      <c r="AJ486" s="14">
        <v>0</v>
      </c>
      <c r="AK486" s="14">
        <v>0</v>
      </c>
      <c r="AL486" s="14"/>
      <c r="AM486" s="14">
        <v>0</v>
      </c>
      <c r="AN486" s="14">
        <v>0</v>
      </c>
      <c r="AO486" s="14"/>
      <c r="AP486" s="14">
        <v>0</v>
      </c>
      <c r="AQ486" s="14">
        <v>0</v>
      </c>
    </row>
    <row r="487" spans="2:43" x14ac:dyDescent="0.3">
      <c r="B487" t="s">
        <v>96</v>
      </c>
      <c r="C487" s="14">
        <v>0</v>
      </c>
      <c r="D487" s="14">
        <v>0</v>
      </c>
      <c r="E487" s="14">
        <v>0</v>
      </c>
      <c r="F487" s="14"/>
      <c r="G487" s="14">
        <v>0</v>
      </c>
      <c r="H487" s="14">
        <v>0</v>
      </c>
      <c r="I487" s="14">
        <v>0</v>
      </c>
      <c r="J487" s="14">
        <v>0</v>
      </c>
      <c r="K487" s="14">
        <v>0</v>
      </c>
      <c r="L487" s="14">
        <v>0</v>
      </c>
      <c r="M487" s="14"/>
      <c r="N487" s="14">
        <v>0</v>
      </c>
      <c r="O487" s="14">
        <v>0</v>
      </c>
      <c r="P487" s="14">
        <v>0</v>
      </c>
      <c r="Q487" s="14">
        <v>0</v>
      </c>
      <c r="R487" s="14"/>
      <c r="S487" s="14">
        <v>0</v>
      </c>
      <c r="T487" s="14">
        <v>0</v>
      </c>
      <c r="U487" s="14">
        <v>0</v>
      </c>
      <c r="V487" s="14"/>
      <c r="W487" s="14">
        <v>0</v>
      </c>
      <c r="X487" s="14">
        <v>0</v>
      </c>
      <c r="Y487" s="14">
        <v>0</v>
      </c>
      <c r="Z487" s="14">
        <v>0</v>
      </c>
      <c r="AA487" s="14">
        <v>0</v>
      </c>
      <c r="AB487" s="14">
        <v>0</v>
      </c>
      <c r="AC487" s="14">
        <v>0</v>
      </c>
      <c r="AD487" s="14"/>
      <c r="AE487" s="14">
        <v>0</v>
      </c>
      <c r="AF487" s="14">
        <v>0</v>
      </c>
      <c r="AG487" s="14"/>
      <c r="AH487" s="14">
        <v>0</v>
      </c>
      <c r="AI487" s="14">
        <v>0</v>
      </c>
      <c r="AJ487" s="14">
        <v>0</v>
      </c>
      <c r="AK487" s="14">
        <v>0</v>
      </c>
      <c r="AL487" s="14"/>
      <c r="AM487" s="14">
        <v>0</v>
      </c>
      <c r="AN487" s="14">
        <v>0</v>
      </c>
      <c r="AO487" s="14"/>
      <c r="AP487" s="14">
        <v>0</v>
      </c>
      <c r="AQ487" s="14">
        <v>0</v>
      </c>
    </row>
    <row r="488" spans="2:43" x14ac:dyDescent="0.3">
      <c r="B488" t="s">
        <v>100</v>
      </c>
      <c r="C488" s="14">
        <v>0</v>
      </c>
      <c r="D488" s="14">
        <v>0</v>
      </c>
      <c r="E488" s="14">
        <v>0</v>
      </c>
      <c r="F488" s="14"/>
      <c r="G488" s="14">
        <v>0</v>
      </c>
      <c r="H488" s="14">
        <v>0</v>
      </c>
      <c r="I488" s="14">
        <v>0</v>
      </c>
      <c r="J488" s="14">
        <v>0</v>
      </c>
      <c r="K488" s="14">
        <v>0</v>
      </c>
      <c r="L488" s="14">
        <v>0</v>
      </c>
      <c r="M488" s="14"/>
      <c r="N488" s="14">
        <v>0</v>
      </c>
      <c r="O488" s="14">
        <v>0</v>
      </c>
      <c r="P488" s="14">
        <v>0</v>
      </c>
      <c r="Q488" s="14">
        <v>0</v>
      </c>
      <c r="R488" s="14"/>
      <c r="S488" s="14">
        <v>0</v>
      </c>
      <c r="T488" s="14">
        <v>0</v>
      </c>
      <c r="U488" s="14">
        <v>0</v>
      </c>
      <c r="V488" s="14"/>
      <c r="W488" s="14">
        <v>0</v>
      </c>
      <c r="X488" s="14">
        <v>0</v>
      </c>
      <c r="Y488" s="14">
        <v>0</v>
      </c>
      <c r="Z488" s="14">
        <v>0</v>
      </c>
      <c r="AA488" s="14">
        <v>0</v>
      </c>
      <c r="AB488" s="14">
        <v>0</v>
      </c>
      <c r="AC488" s="14">
        <v>0</v>
      </c>
      <c r="AD488" s="14"/>
      <c r="AE488" s="14">
        <v>0</v>
      </c>
      <c r="AF488" s="14">
        <v>0</v>
      </c>
      <c r="AG488" s="14"/>
      <c r="AH488" s="14">
        <v>0</v>
      </c>
      <c r="AI488" s="14">
        <v>0</v>
      </c>
      <c r="AJ488" s="14">
        <v>0</v>
      </c>
      <c r="AK488" s="14">
        <v>0</v>
      </c>
      <c r="AL488" s="14"/>
      <c r="AM488" s="14">
        <v>0</v>
      </c>
      <c r="AN488" s="14">
        <v>0</v>
      </c>
      <c r="AO488" s="14"/>
      <c r="AP488" s="14">
        <v>0</v>
      </c>
      <c r="AQ488" s="14">
        <v>0</v>
      </c>
    </row>
    <row r="489" spans="2:43" x14ac:dyDescent="0.3">
      <c r="B489" t="s">
        <v>108</v>
      </c>
      <c r="C489" s="14">
        <v>0</v>
      </c>
      <c r="D489" s="14">
        <v>0</v>
      </c>
      <c r="E489" s="14">
        <v>0</v>
      </c>
      <c r="F489" s="14"/>
      <c r="G489" s="14">
        <v>0</v>
      </c>
      <c r="H489" s="14">
        <v>0</v>
      </c>
      <c r="I489" s="14">
        <v>0</v>
      </c>
      <c r="J489" s="14">
        <v>0</v>
      </c>
      <c r="K489" s="14">
        <v>0</v>
      </c>
      <c r="L489" s="14">
        <v>0</v>
      </c>
      <c r="M489" s="14"/>
      <c r="N489" s="14">
        <v>0</v>
      </c>
      <c r="O489" s="14">
        <v>0</v>
      </c>
      <c r="P489" s="14">
        <v>0</v>
      </c>
      <c r="Q489" s="14">
        <v>0</v>
      </c>
      <c r="R489" s="14"/>
      <c r="S489" s="14">
        <v>0</v>
      </c>
      <c r="T489" s="14">
        <v>0</v>
      </c>
      <c r="U489" s="14">
        <v>0</v>
      </c>
      <c r="V489" s="14"/>
      <c r="W489" s="14">
        <v>0</v>
      </c>
      <c r="X489" s="14">
        <v>0</v>
      </c>
      <c r="Y489" s="14">
        <v>0</v>
      </c>
      <c r="Z489" s="14">
        <v>0</v>
      </c>
      <c r="AA489" s="14">
        <v>0</v>
      </c>
      <c r="AB489" s="14">
        <v>0</v>
      </c>
      <c r="AC489" s="14">
        <v>0</v>
      </c>
      <c r="AD489" s="14"/>
      <c r="AE489" s="14">
        <v>0</v>
      </c>
      <c r="AF489" s="14">
        <v>0</v>
      </c>
      <c r="AG489" s="14"/>
      <c r="AH489" s="14">
        <v>0</v>
      </c>
      <c r="AI489" s="14">
        <v>0</v>
      </c>
      <c r="AJ489" s="14">
        <v>0</v>
      </c>
      <c r="AK489" s="14">
        <v>0</v>
      </c>
      <c r="AL489" s="14"/>
      <c r="AM489" s="14">
        <v>0</v>
      </c>
      <c r="AN489" s="14">
        <v>0</v>
      </c>
      <c r="AO489" s="14"/>
      <c r="AP489" s="14">
        <v>0</v>
      </c>
      <c r="AQ489" s="14">
        <v>0</v>
      </c>
    </row>
    <row r="490" spans="2:43" x14ac:dyDescent="0.3">
      <c r="B490" t="s">
        <v>110</v>
      </c>
      <c r="C490" s="14">
        <v>0</v>
      </c>
      <c r="D490" s="14">
        <v>0</v>
      </c>
      <c r="E490" s="14">
        <v>0</v>
      </c>
      <c r="F490" s="14"/>
      <c r="G490" s="14">
        <v>0</v>
      </c>
      <c r="H490" s="14">
        <v>0</v>
      </c>
      <c r="I490" s="14">
        <v>0</v>
      </c>
      <c r="J490" s="14">
        <v>0</v>
      </c>
      <c r="K490" s="14">
        <v>0</v>
      </c>
      <c r="L490" s="14">
        <v>0</v>
      </c>
      <c r="M490" s="14"/>
      <c r="N490" s="14">
        <v>0</v>
      </c>
      <c r="O490" s="14">
        <v>0</v>
      </c>
      <c r="P490" s="14">
        <v>0</v>
      </c>
      <c r="Q490" s="14">
        <v>0</v>
      </c>
      <c r="R490" s="14"/>
      <c r="S490" s="14">
        <v>0</v>
      </c>
      <c r="T490" s="14">
        <v>0</v>
      </c>
      <c r="U490" s="14">
        <v>0</v>
      </c>
      <c r="V490" s="14"/>
      <c r="W490" s="14">
        <v>0</v>
      </c>
      <c r="X490" s="14">
        <v>0</v>
      </c>
      <c r="Y490" s="14">
        <v>0</v>
      </c>
      <c r="Z490" s="14">
        <v>0</v>
      </c>
      <c r="AA490" s="14">
        <v>0</v>
      </c>
      <c r="AB490" s="14">
        <v>0</v>
      </c>
      <c r="AC490" s="14">
        <v>0</v>
      </c>
      <c r="AD490" s="14"/>
      <c r="AE490" s="14">
        <v>0</v>
      </c>
      <c r="AF490" s="14">
        <v>0</v>
      </c>
      <c r="AG490" s="14"/>
      <c r="AH490" s="14">
        <v>0</v>
      </c>
      <c r="AI490" s="14">
        <v>0</v>
      </c>
      <c r="AJ490" s="14">
        <v>0</v>
      </c>
      <c r="AK490" s="14">
        <v>0</v>
      </c>
      <c r="AL490" s="14"/>
      <c r="AM490" s="14">
        <v>0</v>
      </c>
      <c r="AN490" s="14">
        <v>0</v>
      </c>
      <c r="AO490" s="14"/>
      <c r="AP490" s="14">
        <v>0</v>
      </c>
      <c r="AQ490" s="14">
        <v>0</v>
      </c>
    </row>
    <row r="491" spans="2:43" x14ac:dyDescent="0.3">
      <c r="B491" t="s">
        <v>112</v>
      </c>
      <c r="C491" s="14">
        <v>0</v>
      </c>
      <c r="D491" s="14">
        <v>0</v>
      </c>
      <c r="E491" s="14">
        <v>0</v>
      </c>
      <c r="F491" s="14"/>
      <c r="G491" s="14">
        <v>0</v>
      </c>
      <c r="H491" s="14">
        <v>0</v>
      </c>
      <c r="I491" s="14">
        <v>0</v>
      </c>
      <c r="J491" s="14">
        <v>0</v>
      </c>
      <c r="K491" s="14">
        <v>0</v>
      </c>
      <c r="L491" s="14">
        <v>0</v>
      </c>
      <c r="M491" s="14"/>
      <c r="N491" s="14">
        <v>0</v>
      </c>
      <c r="O491" s="14">
        <v>0</v>
      </c>
      <c r="P491" s="14">
        <v>0</v>
      </c>
      <c r="Q491" s="14">
        <v>0</v>
      </c>
      <c r="R491" s="14"/>
      <c r="S491" s="14">
        <v>0</v>
      </c>
      <c r="T491" s="14">
        <v>0</v>
      </c>
      <c r="U491" s="14">
        <v>0</v>
      </c>
      <c r="V491" s="14"/>
      <c r="W491" s="14">
        <v>0</v>
      </c>
      <c r="X491" s="14">
        <v>0</v>
      </c>
      <c r="Y491" s="14">
        <v>0</v>
      </c>
      <c r="Z491" s="14">
        <v>0</v>
      </c>
      <c r="AA491" s="14">
        <v>0</v>
      </c>
      <c r="AB491" s="14">
        <v>0</v>
      </c>
      <c r="AC491" s="14">
        <v>0</v>
      </c>
      <c r="AD491" s="14"/>
      <c r="AE491" s="14">
        <v>0</v>
      </c>
      <c r="AF491" s="14">
        <v>0</v>
      </c>
      <c r="AG491" s="14"/>
      <c r="AH491" s="14">
        <v>0</v>
      </c>
      <c r="AI491" s="14">
        <v>0</v>
      </c>
      <c r="AJ491" s="14">
        <v>0</v>
      </c>
      <c r="AK491" s="14">
        <v>0</v>
      </c>
      <c r="AL491" s="14"/>
      <c r="AM491" s="14">
        <v>0</v>
      </c>
      <c r="AN491" s="14">
        <v>0</v>
      </c>
      <c r="AO491" s="14"/>
      <c r="AP491" s="14">
        <v>0</v>
      </c>
      <c r="AQ491" s="14">
        <v>0</v>
      </c>
    </row>
    <row r="492" spans="2:43" x14ac:dyDescent="0.3">
      <c r="B492" t="s">
        <v>113</v>
      </c>
      <c r="C492" s="14">
        <v>0</v>
      </c>
      <c r="D492" s="14">
        <v>0</v>
      </c>
      <c r="E492" s="14">
        <v>0</v>
      </c>
      <c r="F492" s="14"/>
      <c r="G492" s="14">
        <v>0</v>
      </c>
      <c r="H492" s="14">
        <v>0</v>
      </c>
      <c r="I492" s="14">
        <v>0</v>
      </c>
      <c r="J492" s="14">
        <v>0</v>
      </c>
      <c r="K492" s="14">
        <v>0</v>
      </c>
      <c r="L492" s="14">
        <v>0</v>
      </c>
      <c r="M492" s="14"/>
      <c r="N492" s="14">
        <v>0</v>
      </c>
      <c r="O492" s="14">
        <v>0</v>
      </c>
      <c r="P492" s="14">
        <v>0</v>
      </c>
      <c r="Q492" s="14">
        <v>0</v>
      </c>
      <c r="R492" s="14"/>
      <c r="S492" s="14">
        <v>0</v>
      </c>
      <c r="T492" s="14">
        <v>0</v>
      </c>
      <c r="U492" s="14">
        <v>0</v>
      </c>
      <c r="V492" s="14"/>
      <c r="W492" s="14">
        <v>0</v>
      </c>
      <c r="X492" s="14">
        <v>0</v>
      </c>
      <c r="Y492" s="14">
        <v>0</v>
      </c>
      <c r="Z492" s="14">
        <v>0</v>
      </c>
      <c r="AA492" s="14">
        <v>0</v>
      </c>
      <c r="AB492" s="14">
        <v>0</v>
      </c>
      <c r="AC492" s="14">
        <v>0</v>
      </c>
      <c r="AD492" s="14"/>
      <c r="AE492" s="14">
        <v>0</v>
      </c>
      <c r="AF492" s="14">
        <v>0</v>
      </c>
      <c r="AG492" s="14"/>
      <c r="AH492" s="14">
        <v>0</v>
      </c>
      <c r="AI492" s="14">
        <v>0</v>
      </c>
      <c r="AJ492" s="14">
        <v>0</v>
      </c>
      <c r="AK492" s="14">
        <v>0</v>
      </c>
      <c r="AL492" s="14"/>
      <c r="AM492" s="14">
        <v>0</v>
      </c>
      <c r="AN492" s="14">
        <v>0</v>
      </c>
      <c r="AO492" s="14"/>
      <c r="AP492" s="14">
        <v>0</v>
      </c>
      <c r="AQ492" s="14">
        <v>0</v>
      </c>
    </row>
    <row r="493" spans="2:43" x14ac:dyDescent="0.3">
      <c r="B493" t="s">
        <v>117</v>
      </c>
      <c r="C493" s="14">
        <v>0</v>
      </c>
      <c r="D493" s="14">
        <v>0</v>
      </c>
      <c r="E493" s="14">
        <v>0</v>
      </c>
      <c r="F493" s="14"/>
      <c r="G493" s="14">
        <v>0</v>
      </c>
      <c r="H493" s="14">
        <v>0</v>
      </c>
      <c r="I493" s="14">
        <v>0</v>
      </c>
      <c r="J493" s="14">
        <v>0</v>
      </c>
      <c r="K493" s="14">
        <v>0</v>
      </c>
      <c r="L493" s="14">
        <v>0</v>
      </c>
      <c r="M493" s="14"/>
      <c r="N493" s="14">
        <v>0</v>
      </c>
      <c r="O493" s="14">
        <v>0</v>
      </c>
      <c r="P493" s="14">
        <v>0</v>
      </c>
      <c r="Q493" s="14">
        <v>0</v>
      </c>
      <c r="R493" s="14"/>
      <c r="S493" s="14">
        <v>0</v>
      </c>
      <c r="T493" s="14">
        <v>0</v>
      </c>
      <c r="U493" s="14">
        <v>0</v>
      </c>
      <c r="V493" s="14"/>
      <c r="W493" s="14">
        <v>0</v>
      </c>
      <c r="X493" s="14">
        <v>0</v>
      </c>
      <c r="Y493" s="14">
        <v>0</v>
      </c>
      <c r="Z493" s="14">
        <v>0</v>
      </c>
      <c r="AA493" s="14">
        <v>0</v>
      </c>
      <c r="AB493" s="14">
        <v>0</v>
      </c>
      <c r="AC493" s="14">
        <v>0</v>
      </c>
      <c r="AD493" s="14"/>
      <c r="AE493" s="14">
        <v>0</v>
      </c>
      <c r="AF493" s="14">
        <v>0</v>
      </c>
      <c r="AG493" s="14"/>
      <c r="AH493" s="14">
        <v>0</v>
      </c>
      <c r="AI493" s="14">
        <v>0</v>
      </c>
      <c r="AJ493" s="14">
        <v>0</v>
      </c>
      <c r="AK493" s="14">
        <v>0</v>
      </c>
      <c r="AL493" s="14"/>
      <c r="AM493" s="14">
        <v>0</v>
      </c>
      <c r="AN493" s="14">
        <v>0</v>
      </c>
      <c r="AO493" s="14"/>
      <c r="AP493" s="14">
        <v>0</v>
      </c>
      <c r="AQ493" s="14">
        <v>0</v>
      </c>
    </row>
    <row r="494" spans="2:43" x14ac:dyDescent="0.3">
      <c r="B494" t="s">
        <v>121</v>
      </c>
      <c r="C494" s="14">
        <v>0</v>
      </c>
      <c r="D494" s="14">
        <v>0</v>
      </c>
      <c r="E494" s="14">
        <v>0</v>
      </c>
      <c r="F494" s="14"/>
      <c r="G494" s="14">
        <v>0</v>
      </c>
      <c r="H494" s="14">
        <v>0</v>
      </c>
      <c r="I494" s="14">
        <v>0</v>
      </c>
      <c r="J494" s="14">
        <v>0</v>
      </c>
      <c r="K494" s="14">
        <v>0</v>
      </c>
      <c r="L494" s="14">
        <v>0</v>
      </c>
      <c r="M494" s="14"/>
      <c r="N494" s="14">
        <v>0</v>
      </c>
      <c r="O494" s="14">
        <v>0</v>
      </c>
      <c r="P494" s="14">
        <v>0</v>
      </c>
      <c r="Q494" s="14">
        <v>0</v>
      </c>
      <c r="R494" s="14"/>
      <c r="S494" s="14">
        <v>0</v>
      </c>
      <c r="T494" s="14">
        <v>0</v>
      </c>
      <c r="U494" s="14">
        <v>0</v>
      </c>
      <c r="V494" s="14"/>
      <c r="W494" s="14">
        <v>0</v>
      </c>
      <c r="X494" s="14">
        <v>0</v>
      </c>
      <c r="Y494" s="14">
        <v>0</v>
      </c>
      <c r="Z494" s="14">
        <v>0</v>
      </c>
      <c r="AA494" s="14">
        <v>0</v>
      </c>
      <c r="AB494" s="14">
        <v>0</v>
      </c>
      <c r="AC494" s="14">
        <v>0</v>
      </c>
      <c r="AD494" s="14"/>
      <c r="AE494" s="14">
        <v>0</v>
      </c>
      <c r="AF494" s="14">
        <v>0</v>
      </c>
      <c r="AG494" s="14"/>
      <c r="AH494" s="14">
        <v>0</v>
      </c>
      <c r="AI494" s="14">
        <v>0</v>
      </c>
      <c r="AJ494" s="14">
        <v>0</v>
      </c>
      <c r="AK494" s="14">
        <v>0</v>
      </c>
      <c r="AL494" s="14"/>
      <c r="AM494" s="14">
        <v>0</v>
      </c>
      <c r="AN494" s="14">
        <v>0</v>
      </c>
      <c r="AO494" s="14"/>
      <c r="AP494" s="14">
        <v>0</v>
      </c>
      <c r="AQ494" s="14">
        <v>0</v>
      </c>
    </row>
    <row r="495" spans="2:43" x14ac:dyDescent="0.3">
      <c r="B495" t="s">
        <v>122</v>
      </c>
      <c r="C495" s="14">
        <v>0</v>
      </c>
      <c r="D495" s="14">
        <v>0</v>
      </c>
      <c r="E495" s="14">
        <v>0</v>
      </c>
      <c r="F495" s="14"/>
      <c r="G495" s="14">
        <v>0</v>
      </c>
      <c r="H495" s="14">
        <v>0</v>
      </c>
      <c r="I495" s="14">
        <v>0</v>
      </c>
      <c r="J495" s="14">
        <v>0</v>
      </c>
      <c r="K495" s="14">
        <v>0</v>
      </c>
      <c r="L495" s="14">
        <v>0</v>
      </c>
      <c r="M495" s="14"/>
      <c r="N495" s="14">
        <v>0</v>
      </c>
      <c r="O495" s="14">
        <v>0</v>
      </c>
      <c r="P495" s="14">
        <v>0</v>
      </c>
      <c r="Q495" s="14">
        <v>0</v>
      </c>
      <c r="R495" s="14"/>
      <c r="S495" s="14">
        <v>0</v>
      </c>
      <c r="T495" s="14">
        <v>0</v>
      </c>
      <c r="U495" s="14">
        <v>0</v>
      </c>
      <c r="V495" s="14"/>
      <c r="W495" s="14">
        <v>0</v>
      </c>
      <c r="X495" s="14">
        <v>0</v>
      </c>
      <c r="Y495" s="14">
        <v>0</v>
      </c>
      <c r="Z495" s="14">
        <v>0</v>
      </c>
      <c r="AA495" s="14">
        <v>0</v>
      </c>
      <c r="AB495" s="14">
        <v>0</v>
      </c>
      <c r="AC495" s="14">
        <v>0</v>
      </c>
      <c r="AD495" s="14"/>
      <c r="AE495" s="14">
        <v>0</v>
      </c>
      <c r="AF495" s="14">
        <v>0</v>
      </c>
      <c r="AG495" s="14"/>
      <c r="AH495" s="14">
        <v>0</v>
      </c>
      <c r="AI495" s="14">
        <v>0</v>
      </c>
      <c r="AJ495" s="14">
        <v>0</v>
      </c>
      <c r="AK495" s="14">
        <v>0</v>
      </c>
      <c r="AL495" s="14"/>
      <c r="AM495" s="14">
        <v>0</v>
      </c>
      <c r="AN495" s="14">
        <v>0</v>
      </c>
      <c r="AO495" s="14"/>
      <c r="AP495" s="14">
        <v>0</v>
      </c>
      <c r="AQ495" s="14">
        <v>0</v>
      </c>
    </row>
    <row r="496" spans="2:43" x14ac:dyDescent="0.3">
      <c r="B496" t="s">
        <v>131</v>
      </c>
      <c r="C496" s="14">
        <v>0</v>
      </c>
      <c r="D496" s="14">
        <v>0</v>
      </c>
      <c r="E496" s="14">
        <v>0</v>
      </c>
      <c r="F496" s="14"/>
      <c r="G496" s="14">
        <v>0</v>
      </c>
      <c r="H496" s="14">
        <v>0</v>
      </c>
      <c r="I496" s="14">
        <v>0</v>
      </c>
      <c r="J496" s="14">
        <v>0</v>
      </c>
      <c r="K496" s="14">
        <v>0</v>
      </c>
      <c r="L496" s="14">
        <v>0</v>
      </c>
      <c r="M496" s="14"/>
      <c r="N496" s="14">
        <v>0</v>
      </c>
      <c r="O496" s="14">
        <v>0</v>
      </c>
      <c r="P496" s="14">
        <v>0</v>
      </c>
      <c r="Q496" s="14">
        <v>0</v>
      </c>
      <c r="R496" s="14"/>
      <c r="S496" s="14">
        <v>0</v>
      </c>
      <c r="T496" s="14">
        <v>0</v>
      </c>
      <c r="U496" s="14">
        <v>0</v>
      </c>
      <c r="V496" s="14"/>
      <c r="W496" s="14">
        <v>0</v>
      </c>
      <c r="X496" s="14">
        <v>0</v>
      </c>
      <c r="Y496" s="14">
        <v>0</v>
      </c>
      <c r="Z496" s="14">
        <v>0</v>
      </c>
      <c r="AA496" s="14">
        <v>0</v>
      </c>
      <c r="AB496" s="14">
        <v>0</v>
      </c>
      <c r="AC496" s="14">
        <v>0</v>
      </c>
      <c r="AD496" s="14"/>
      <c r="AE496" s="14">
        <v>0</v>
      </c>
      <c r="AF496" s="14">
        <v>0</v>
      </c>
      <c r="AG496" s="14"/>
      <c r="AH496" s="14">
        <v>0</v>
      </c>
      <c r="AI496" s="14">
        <v>0</v>
      </c>
      <c r="AJ496" s="14">
        <v>0</v>
      </c>
      <c r="AK496" s="14">
        <v>0</v>
      </c>
      <c r="AL496" s="14"/>
      <c r="AM496" s="14">
        <v>0</v>
      </c>
      <c r="AN496" s="14">
        <v>0</v>
      </c>
      <c r="AO496" s="14"/>
      <c r="AP496" s="14">
        <v>0</v>
      </c>
      <c r="AQ496" s="14">
        <v>0</v>
      </c>
    </row>
    <row r="497" spans="2:43" x14ac:dyDescent="0.3">
      <c r="B497" t="s">
        <v>136</v>
      </c>
      <c r="C497" s="14">
        <v>0</v>
      </c>
      <c r="D497" s="14">
        <v>0</v>
      </c>
      <c r="E497" s="14">
        <v>0</v>
      </c>
      <c r="F497" s="14"/>
      <c r="G497" s="14">
        <v>0</v>
      </c>
      <c r="H497" s="14">
        <v>0</v>
      </c>
      <c r="I497" s="14">
        <v>0</v>
      </c>
      <c r="J497" s="14">
        <v>0</v>
      </c>
      <c r="K497" s="14">
        <v>0</v>
      </c>
      <c r="L497" s="14">
        <v>0</v>
      </c>
      <c r="M497" s="14"/>
      <c r="N497" s="14">
        <v>0</v>
      </c>
      <c r="O497" s="14">
        <v>0</v>
      </c>
      <c r="P497" s="14">
        <v>0</v>
      </c>
      <c r="Q497" s="14">
        <v>0</v>
      </c>
      <c r="R497" s="14"/>
      <c r="S497" s="14">
        <v>0</v>
      </c>
      <c r="T497" s="14">
        <v>0</v>
      </c>
      <c r="U497" s="14">
        <v>0</v>
      </c>
      <c r="V497" s="14"/>
      <c r="W497" s="14">
        <v>0</v>
      </c>
      <c r="X497" s="14">
        <v>0</v>
      </c>
      <c r="Y497" s="14">
        <v>0</v>
      </c>
      <c r="Z497" s="14">
        <v>0</v>
      </c>
      <c r="AA497" s="14">
        <v>0</v>
      </c>
      <c r="AB497" s="14">
        <v>0</v>
      </c>
      <c r="AC497" s="14">
        <v>0</v>
      </c>
      <c r="AD497" s="14"/>
      <c r="AE497" s="14">
        <v>0</v>
      </c>
      <c r="AF497" s="14">
        <v>0</v>
      </c>
      <c r="AG497" s="14"/>
      <c r="AH497" s="14">
        <v>0</v>
      </c>
      <c r="AI497" s="14">
        <v>0</v>
      </c>
      <c r="AJ497" s="14">
        <v>0</v>
      </c>
      <c r="AK497" s="14">
        <v>0</v>
      </c>
      <c r="AL497" s="14"/>
      <c r="AM497" s="14">
        <v>0</v>
      </c>
      <c r="AN497" s="14">
        <v>0</v>
      </c>
      <c r="AO497" s="14"/>
      <c r="AP497" s="14">
        <v>0</v>
      </c>
      <c r="AQ497" s="14">
        <v>0</v>
      </c>
    </row>
    <row r="498" spans="2:43" x14ac:dyDescent="0.3">
      <c r="B498" t="s">
        <v>137</v>
      </c>
      <c r="C498" s="14">
        <v>0</v>
      </c>
      <c r="D498" s="14">
        <v>0</v>
      </c>
      <c r="E498" s="14">
        <v>0</v>
      </c>
      <c r="F498" s="14"/>
      <c r="G498" s="14">
        <v>0</v>
      </c>
      <c r="H498" s="14">
        <v>0</v>
      </c>
      <c r="I498" s="14">
        <v>0</v>
      </c>
      <c r="J498" s="14">
        <v>0</v>
      </c>
      <c r="K498" s="14">
        <v>0</v>
      </c>
      <c r="L498" s="14">
        <v>0</v>
      </c>
      <c r="M498" s="14"/>
      <c r="N498" s="14">
        <v>0</v>
      </c>
      <c r="O498" s="14">
        <v>0</v>
      </c>
      <c r="P498" s="14">
        <v>0</v>
      </c>
      <c r="Q498" s="14">
        <v>0</v>
      </c>
      <c r="R498" s="14"/>
      <c r="S498" s="14">
        <v>0</v>
      </c>
      <c r="T498" s="14">
        <v>0</v>
      </c>
      <c r="U498" s="14">
        <v>0</v>
      </c>
      <c r="V498" s="14"/>
      <c r="W498" s="14">
        <v>0</v>
      </c>
      <c r="X498" s="14">
        <v>0</v>
      </c>
      <c r="Y498" s="14">
        <v>0</v>
      </c>
      <c r="Z498" s="14">
        <v>0</v>
      </c>
      <c r="AA498" s="14">
        <v>0</v>
      </c>
      <c r="AB498" s="14">
        <v>0</v>
      </c>
      <c r="AC498" s="14">
        <v>0</v>
      </c>
      <c r="AD498" s="14"/>
      <c r="AE498" s="14">
        <v>0</v>
      </c>
      <c r="AF498" s="14">
        <v>0</v>
      </c>
      <c r="AG498" s="14"/>
      <c r="AH498" s="14">
        <v>0</v>
      </c>
      <c r="AI498" s="14">
        <v>0</v>
      </c>
      <c r="AJ498" s="14">
        <v>0</v>
      </c>
      <c r="AK498" s="14">
        <v>0</v>
      </c>
      <c r="AL498" s="14"/>
      <c r="AM498" s="14">
        <v>0</v>
      </c>
      <c r="AN498" s="14">
        <v>0</v>
      </c>
      <c r="AO498" s="14"/>
      <c r="AP498" s="14">
        <v>0</v>
      </c>
      <c r="AQ498" s="14">
        <v>0</v>
      </c>
    </row>
    <row r="499" spans="2:43" x14ac:dyDescent="0.3">
      <c r="B499" t="s">
        <v>140</v>
      </c>
      <c r="C499" s="14">
        <v>0</v>
      </c>
      <c r="D499" s="14">
        <v>0</v>
      </c>
      <c r="E499" s="14">
        <v>0</v>
      </c>
      <c r="F499" s="14"/>
      <c r="G499" s="14">
        <v>0</v>
      </c>
      <c r="H499" s="14">
        <v>0</v>
      </c>
      <c r="I499" s="14">
        <v>0</v>
      </c>
      <c r="J499" s="14">
        <v>0</v>
      </c>
      <c r="K499" s="14">
        <v>0</v>
      </c>
      <c r="L499" s="14">
        <v>0</v>
      </c>
      <c r="M499" s="14"/>
      <c r="N499" s="14">
        <v>0</v>
      </c>
      <c r="O499" s="14">
        <v>0</v>
      </c>
      <c r="P499" s="14">
        <v>0</v>
      </c>
      <c r="Q499" s="14">
        <v>0</v>
      </c>
      <c r="R499" s="14"/>
      <c r="S499" s="14">
        <v>0</v>
      </c>
      <c r="T499" s="14">
        <v>0</v>
      </c>
      <c r="U499" s="14">
        <v>0</v>
      </c>
      <c r="V499" s="14"/>
      <c r="W499" s="14">
        <v>0</v>
      </c>
      <c r="X499" s="14">
        <v>0</v>
      </c>
      <c r="Y499" s="14">
        <v>0</v>
      </c>
      <c r="Z499" s="14">
        <v>0</v>
      </c>
      <c r="AA499" s="14">
        <v>0</v>
      </c>
      <c r="AB499" s="14">
        <v>0</v>
      </c>
      <c r="AC499" s="14">
        <v>0</v>
      </c>
      <c r="AD499" s="14"/>
      <c r="AE499" s="14">
        <v>0</v>
      </c>
      <c r="AF499" s="14">
        <v>0</v>
      </c>
      <c r="AG499" s="14"/>
      <c r="AH499" s="14">
        <v>0</v>
      </c>
      <c r="AI499" s="14">
        <v>0</v>
      </c>
      <c r="AJ499" s="14">
        <v>0</v>
      </c>
      <c r="AK499" s="14">
        <v>0</v>
      </c>
      <c r="AL499" s="14"/>
      <c r="AM499" s="14">
        <v>0</v>
      </c>
      <c r="AN499" s="14">
        <v>0</v>
      </c>
      <c r="AO499" s="14"/>
      <c r="AP499" s="14">
        <v>0</v>
      </c>
      <c r="AQ499" s="14">
        <v>0</v>
      </c>
    </row>
    <row r="500" spans="2:43" x14ac:dyDescent="0.3">
      <c r="B500" t="s">
        <v>149</v>
      </c>
      <c r="C500" s="14">
        <v>0</v>
      </c>
      <c r="D500" s="14">
        <v>0</v>
      </c>
      <c r="E500" s="14">
        <v>0</v>
      </c>
      <c r="F500" s="14"/>
      <c r="G500" s="14">
        <v>0</v>
      </c>
      <c r="H500" s="14">
        <v>0</v>
      </c>
      <c r="I500" s="14">
        <v>0</v>
      </c>
      <c r="J500" s="14">
        <v>0</v>
      </c>
      <c r="K500" s="14">
        <v>0</v>
      </c>
      <c r="L500" s="14">
        <v>0</v>
      </c>
      <c r="M500" s="14"/>
      <c r="N500" s="14">
        <v>0</v>
      </c>
      <c r="O500" s="14">
        <v>0</v>
      </c>
      <c r="P500" s="14">
        <v>0</v>
      </c>
      <c r="Q500" s="14">
        <v>0</v>
      </c>
      <c r="R500" s="14"/>
      <c r="S500" s="14">
        <v>0</v>
      </c>
      <c r="T500" s="14">
        <v>0</v>
      </c>
      <c r="U500" s="14">
        <v>0</v>
      </c>
      <c r="V500" s="14"/>
      <c r="W500" s="14">
        <v>0</v>
      </c>
      <c r="X500" s="14">
        <v>0</v>
      </c>
      <c r="Y500" s="14">
        <v>0</v>
      </c>
      <c r="Z500" s="14">
        <v>0</v>
      </c>
      <c r="AA500" s="14">
        <v>0</v>
      </c>
      <c r="AB500" s="14">
        <v>0</v>
      </c>
      <c r="AC500" s="14">
        <v>0</v>
      </c>
      <c r="AD500" s="14"/>
      <c r="AE500" s="14">
        <v>0</v>
      </c>
      <c r="AF500" s="14">
        <v>0</v>
      </c>
      <c r="AG500" s="14"/>
      <c r="AH500" s="14">
        <v>0</v>
      </c>
      <c r="AI500" s="14">
        <v>0</v>
      </c>
      <c r="AJ500" s="14">
        <v>0</v>
      </c>
      <c r="AK500" s="14">
        <v>0</v>
      </c>
      <c r="AL500" s="14"/>
      <c r="AM500" s="14">
        <v>0</v>
      </c>
      <c r="AN500" s="14">
        <v>0</v>
      </c>
      <c r="AO500" s="14"/>
      <c r="AP500" s="14">
        <v>0</v>
      </c>
      <c r="AQ500" s="14">
        <v>0</v>
      </c>
    </row>
    <row r="501" spans="2:43" x14ac:dyDescent="0.3">
      <c r="B501" t="s">
        <v>153</v>
      </c>
      <c r="C501" s="14">
        <v>0</v>
      </c>
      <c r="D501" s="14">
        <v>0</v>
      </c>
      <c r="E501" s="14">
        <v>0</v>
      </c>
      <c r="F501" s="14"/>
      <c r="G501" s="14">
        <v>0</v>
      </c>
      <c r="H501" s="14">
        <v>0</v>
      </c>
      <c r="I501" s="14">
        <v>0</v>
      </c>
      <c r="J501" s="14">
        <v>0</v>
      </c>
      <c r="K501" s="14">
        <v>0</v>
      </c>
      <c r="L501" s="14">
        <v>0</v>
      </c>
      <c r="M501" s="14"/>
      <c r="N501" s="14">
        <v>0</v>
      </c>
      <c r="O501" s="14">
        <v>0</v>
      </c>
      <c r="P501" s="14">
        <v>0</v>
      </c>
      <c r="Q501" s="14">
        <v>0</v>
      </c>
      <c r="R501" s="14"/>
      <c r="S501" s="14">
        <v>0</v>
      </c>
      <c r="T501" s="14">
        <v>0</v>
      </c>
      <c r="U501" s="14">
        <v>0</v>
      </c>
      <c r="V501" s="14"/>
      <c r="W501" s="14">
        <v>0</v>
      </c>
      <c r="X501" s="14">
        <v>0</v>
      </c>
      <c r="Y501" s="14">
        <v>0</v>
      </c>
      <c r="Z501" s="14">
        <v>0</v>
      </c>
      <c r="AA501" s="14">
        <v>0</v>
      </c>
      <c r="AB501" s="14">
        <v>0</v>
      </c>
      <c r="AC501" s="14">
        <v>0</v>
      </c>
      <c r="AD501" s="14"/>
      <c r="AE501" s="14">
        <v>0</v>
      </c>
      <c r="AF501" s="14">
        <v>0</v>
      </c>
      <c r="AG501" s="14"/>
      <c r="AH501" s="14">
        <v>0</v>
      </c>
      <c r="AI501" s="14">
        <v>0</v>
      </c>
      <c r="AJ501" s="14">
        <v>0</v>
      </c>
      <c r="AK501" s="14">
        <v>0</v>
      </c>
      <c r="AL501" s="14"/>
      <c r="AM501" s="14">
        <v>0</v>
      </c>
      <c r="AN501" s="14">
        <v>0</v>
      </c>
      <c r="AO501" s="14"/>
      <c r="AP501" s="14">
        <v>0</v>
      </c>
      <c r="AQ501" s="14">
        <v>0</v>
      </c>
    </row>
    <row r="502" spans="2:43" x14ac:dyDescent="0.3">
      <c r="B502" t="s">
        <v>155</v>
      </c>
      <c r="C502" s="14">
        <v>0</v>
      </c>
      <c r="D502" s="14">
        <v>0</v>
      </c>
      <c r="E502" s="14">
        <v>0</v>
      </c>
      <c r="F502" s="14"/>
      <c r="G502" s="14">
        <v>0</v>
      </c>
      <c r="H502" s="14">
        <v>0</v>
      </c>
      <c r="I502" s="14">
        <v>0</v>
      </c>
      <c r="J502" s="14">
        <v>0</v>
      </c>
      <c r="K502" s="14">
        <v>0</v>
      </c>
      <c r="L502" s="14">
        <v>0</v>
      </c>
      <c r="M502" s="14"/>
      <c r="N502" s="14">
        <v>0</v>
      </c>
      <c r="O502" s="14">
        <v>0</v>
      </c>
      <c r="P502" s="14">
        <v>0</v>
      </c>
      <c r="Q502" s="14">
        <v>0</v>
      </c>
      <c r="R502" s="14"/>
      <c r="S502" s="14">
        <v>0</v>
      </c>
      <c r="T502" s="14">
        <v>0</v>
      </c>
      <c r="U502" s="14">
        <v>0</v>
      </c>
      <c r="V502" s="14"/>
      <c r="W502" s="14">
        <v>0</v>
      </c>
      <c r="X502" s="14">
        <v>0</v>
      </c>
      <c r="Y502" s="14">
        <v>0</v>
      </c>
      <c r="Z502" s="14">
        <v>0</v>
      </c>
      <c r="AA502" s="14">
        <v>0</v>
      </c>
      <c r="AB502" s="14">
        <v>0</v>
      </c>
      <c r="AC502" s="14">
        <v>0</v>
      </c>
      <c r="AD502" s="14"/>
      <c r="AE502" s="14">
        <v>0</v>
      </c>
      <c r="AF502" s="14">
        <v>0</v>
      </c>
      <c r="AG502" s="14"/>
      <c r="AH502" s="14">
        <v>0</v>
      </c>
      <c r="AI502" s="14">
        <v>0</v>
      </c>
      <c r="AJ502" s="14">
        <v>0</v>
      </c>
      <c r="AK502" s="14">
        <v>0</v>
      </c>
      <c r="AL502" s="14"/>
      <c r="AM502" s="14">
        <v>0</v>
      </c>
      <c r="AN502" s="14">
        <v>0</v>
      </c>
      <c r="AO502" s="14"/>
      <c r="AP502" s="14">
        <v>0</v>
      </c>
      <c r="AQ502" s="14">
        <v>0</v>
      </c>
    </row>
    <row r="503" spans="2:43" x14ac:dyDescent="0.3">
      <c r="B503" t="s">
        <v>158</v>
      </c>
      <c r="C503" s="14">
        <v>0</v>
      </c>
      <c r="D503" s="14">
        <v>0</v>
      </c>
      <c r="E503" s="14">
        <v>0</v>
      </c>
      <c r="F503" s="14"/>
      <c r="G503" s="14">
        <v>0</v>
      </c>
      <c r="H503" s="14">
        <v>0</v>
      </c>
      <c r="I503" s="14">
        <v>0</v>
      </c>
      <c r="J503" s="14">
        <v>0</v>
      </c>
      <c r="K503" s="14">
        <v>0</v>
      </c>
      <c r="L503" s="14">
        <v>0</v>
      </c>
      <c r="M503" s="14"/>
      <c r="N503" s="14">
        <v>0</v>
      </c>
      <c r="O503" s="14">
        <v>0</v>
      </c>
      <c r="P503" s="14">
        <v>0</v>
      </c>
      <c r="Q503" s="14">
        <v>0</v>
      </c>
      <c r="R503" s="14"/>
      <c r="S503" s="14">
        <v>0</v>
      </c>
      <c r="T503" s="14">
        <v>0</v>
      </c>
      <c r="U503" s="14">
        <v>0</v>
      </c>
      <c r="V503" s="14"/>
      <c r="W503" s="14">
        <v>0</v>
      </c>
      <c r="X503" s="14">
        <v>0</v>
      </c>
      <c r="Y503" s="14">
        <v>0</v>
      </c>
      <c r="Z503" s="14">
        <v>0</v>
      </c>
      <c r="AA503" s="14">
        <v>0</v>
      </c>
      <c r="AB503" s="14">
        <v>0</v>
      </c>
      <c r="AC503" s="14">
        <v>0</v>
      </c>
      <c r="AD503" s="14"/>
      <c r="AE503" s="14">
        <v>0</v>
      </c>
      <c r="AF503" s="14">
        <v>0</v>
      </c>
      <c r="AG503" s="14"/>
      <c r="AH503" s="14">
        <v>0</v>
      </c>
      <c r="AI503" s="14">
        <v>0</v>
      </c>
      <c r="AJ503" s="14">
        <v>0</v>
      </c>
      <c r="AK503" s="14">
        <v>0</v>
      </c>
      <c r="AL503" s="14"/>
      <c r="AM503" s="14">
        <v>0</v>
      </c>
      <c r="AN503" s="14">
        <v>0</v>
      </c>
      <c r="AO503" s="14"/>
      <c r="AP503" s="14">
        <v>0</v>
      </c>
      <c r="AQ503" s="14">
        <v>0</v>
      </c>
    </row>
    <row r="504" spans="2:43" x14ac:dyDescent="0.3">
      <c r="B504" t="s">
        <v>160</v>
      </c>
      <c r="C504" s="14">
        <v>0</v>
      </c>
      <c r="D504" s="14">
        <v>0</v>
      </c>
      <c r="E504" s="14">
        <v>0</v>
      </c>
      <c r="F504" s="14"/>
      <c r="G504" s="14">
        <v>0</v>
      </c>
      <c r="H504" s="14">
        <v>0</v>
      </c>
      <c r="I504" s="14">
        <v>0</v>
      </c>
      <c r="J504" s="14">
        <v>0</v>
      </c>
      <c r="K504" s="14">
        <v>0</v>
      </c>
      <c r="L504" s="14">
        <v>0</v>
      </c>
      <c r="M504" s="14"/>
      <c r="N504" s="14">
        <v>0</v>
      </c>
      <c r="O504" s="14">
        <v>0</v>
      </c>
      <c r="P504" s="14">
        <v>0</v>
      </c>
      <c r="Q504" s="14">
        <v>0</v>
      </c>
      <c r="R504" s="14"/>
      <c r="S504" s="14">
        <v>0</v>
      </c>
      <c r="T504" s="14">
        <v>0</v>
      </c>
      <c r="U504" s="14">
        <v>0</v>
      </c>
      <c r="V504" s="14"/>
      <c r="W504" s="14">
        <v>0</v>
      </c>
      <c r="X504" s="14">
        <v>0</v>
      </c>
      <c r="Y504" s="14">
        <v>0</v>
      </c>
      <c r="Z504" s="14">
        <v>0</v>
      </c>
      <c r="AA504" s="14">
        <v>0</v>
      </c>
      <c r="AB504" s="14">
        <v>0</v>
      </c>
      <c r="AC504" s="14">
        <v>0</v>
      </c>
      <c r="AD504" s="14"/>
      <c r="AE504" s="14">
        <v>0</v>
      </c>
      <c r="AF504" s="14">
        <v>0</v>
      </c>
      <c r="AG504" s="14"/>
      <c r="AH504" s="14">
        <v>0</v>
      </c>
      <c r="AI504" s="14">
        <v>0</v>
      </c>
      <c r="AJ504" s="14">
        <v>0</v>
      </c>
      <c r="AK504" s="14">
        <v>0</v>
      </c>
      <c r="AL504" s="14"/>
      <c r="AM504" s="14">
        <v>0</v>
      </c>
      <c r="AN504" s="14">
        <v>0</v>
      </c>
      <c r="AO504" s="14"/>
      <c r="AP504" s="14">
        <v>0</v>
      </c>
      <c r="AQ504" s="14">
        <v>0</v>
      </c>
    </row>
    <row r="505" spans="2:43" x14ac:dyDescent="0.3">
      <c r="B505" t="s">
        <v>161</v>
      </c>
      <c r="C505" s="14">
        <v>0</v>
      </c>
      <c r="D505" s="14">
        <v>0</v>
      </c>
      <c r="E505" s="14">
        <v>0</v>
      </c>
      <c r="F505" s="14"/>
      <c r="G505" s="14">
        <v>0</v>
      </c>
      <c r="H505" s="14">
        <v>0</v>
      </c>
      <c r="I505" s="14">
        <v>0</v>
      </c>
      <c r="J505" s="14">
        <v>0</v>
      </c>
      <c r="K505" s="14">
        <v>0</v>
      </c>
      <c r="L505" s="14">
        <v>0</v>
      </c>
      <c r="M505" s="14"/>
      <c r="N505" s="14">
        <v>0</v>
      </c>
      <c r="O505" s="14">
        <v>0</v>
      </c>
      <c r="P505" s="14">
        <v>0</v>
      </c>
      <c r="Q505" s="14">
        <v>0</v>
      </c>
      <c r="R505" s="14"/>
      <c r="S505" s="14">
        <v>0</v>
      </c>
      <c r="T505" s="14">
        <v>0</v>
      </c>
      <c r="U505" s="14">
        <v>0</v>
      </c>
      <c r="V505" s="14"/>
      <c r="W505" s="14">
        <v>0</v>
      </c>
      <c r="X505" s="14">
        <v>0</v>
      </c>
      <c r="Y505" s="14">
        <v>0</v>
      </c>
      <c r="Z505" s="14">
        <v>0</v>
      </c>
      <c r="AA505" s="14">
        <v>0</v>
      </c>
      <c r="AB505" s="14">
        <v>0</v>
      </c>
      <c r="AC505" s="14">
        <v>0</v>
      </c>
      <c r="AD505" s="14"/>
      <c r="AE505" s="14">
        <v>0</v>
      </c>
      <c r="AF505" s="14">
        <v>0</v>
      </c>
      <c r="AG505" s="14"/>
      <c r="AH505" s="14">
        <v>0</v>
      </c>
      <c r="AI505" s="14">
        <v>0</v>
      </c>
      <c r="AJ505" s="14">
        <v>0</v>
      </c>
      <c r="AK505" s="14">
        <v>0</v>
      </c>
      <c r="AL505" s="14"/>
      <c r="AM505" s="14">
        <v>0</v>
      </c>
      <c r="AN505" s="14">
        <v>0</v>
      </c>
      <c r="AO505" s="14"/>
      <c r="AP505" s="14">
        <v>0</v>
      </c>
      <c r="AQ505" s="14">
        <v>0</v>
      </c>
    </row>
    <row r="506" spans="2:43" x14ac:dyDescent="0.3">
      <c r="B506" t="s">
        <v>162</v>
      </c>
      <c r="C506" s="14">
        <v>0</v>
      </c>
      <c r="D506" s="14">
        <v>0</v>
      </c>
      <c r="E506" s="14">
        <v>0</v>
      </c>
      <c r="F506" s="14"/>
      <c r="G506" s="14">
        <v>0</v>
      </c>
      <c r="H506" s="14">
        <v>0</v>
      </c>
      <c r="I506" s="14">
        <v>0</v>
      </c>
      <c r="J506" s="14">
        <v>0</v>
      </c>
      <c r="K506" s="14">
        <v>0</v>
      </c>
      <c r="L506" s="14">
        <v>0</v>
      </c>
      <c r="M506" s="14"/>
      <c r="N506" s="14">
        <v>0</v>
      </c>
      <c r="O506" s="14">
        <v>0</v>
      </c>
      <c r="P506" s="14">
        <v>0</v>
      </c>
      <c r="Q506" s="14">
        <v>0</v>
      </c>
      <c r="R506" s="14"/>
      <c r="S506" s="14">
        <v>0</v>
      </c>
      <c r="T506" s="14">
        <v>0</v>
      </c>
      <c r="U506" s="14">
        <v>0</v>
      </c>
      <c r="V506" s="14"/>
      <c r="W506" s="14">
        <v>0</v>
      </c>
      <c r="X506" s="14">
        <v>0</v>
      </c>
      <c r="Y506" s="14">
        <v>0</v>
      </c>
      <c r="Z506" s="14">
        <v>0</v>
      </c>
      <c r="AA506" s="14">
        <v>0</v>
      </c>
      <c r="AB506" s="14">
        <v>0</v>
      </c>
      <c r="AC506" s="14">
        <v>0</v>
      </c>
      <c r="AD506" s="14"/>
      <c r="AE506" s="14">
        <v>0</v>
      </c>
      <c r="AF506" s="14">
        <v>0</v>
      </c>
      <c r="AG506" s="14"/>
      <c r="AH506" s="14">
        <v>0</v>
      </c>
      <c r="AI506" s="14">
        <v>0</v>
      </c>
      <c r="AJ506" s="14">
        <v>0</v>
      </c>
      <c r="AK506" s="14">
        <v>0</v>
      </c>
      <c r="AL506" s="14"/>
      <c r="AM506" s="14">
        <v>0</v>
      </c>
      <c r="AN506" s="14">
        <v>0</v>
      </c>
      <c r="AO506" s="14"/>
      <c r="AP506" s="14">
        <v>0</v>
      </c>
      <c r="AQ506" s="14">
        <v>0</v>
      </c>
    </row>
    <row r="507" spans="2:43" x14ac:dyDescent="0.3">
      <c r="B507" t="s">
        <v>163</v>
      </c>
      <c r="C507" s="14">
        <v>0</v>
      </c>
      <c r="D507" s="14">
        <v>0</v>
      </c>
      <c r="E507" s="14">
        <v>0</v>
      </c>
      <c r="F507" s="14"/>
      <c r="G507" s="14">
        <v>0</v>
      </c>
      <c r="H507" s="14">
        <v>0</v>
      </c>
      <c r="I507" s="14">
        <v>0</v>
      </c>
      <c r="J507" s="14">
        <v>0</v>
      </c>
      <c r="K507" s="14">
        <v>0</v>
      </c>
      <c r="L507" s="14">
        <v>0</v>
      </c>
      <c r="M507" s="14"/>
      <c r="N507" s="14">
        <v>0</v>
      </c>
      <c r="O507" s="14">
        <v>0</v>
      </c>
      <c r="P507" s="14">
        <v>0</v>
      </c>
      <c r="Q507" s="14">
        <v>0</v>
      </c>
      <c r="R507" s="14"/>
      <c r="S507" s="14">
        <v>0</v>
      </c>
      <c r="T507" s="14">
        <v>0</v>
      </c>
      <c r="U507" s="14">
        <v>0</v>
      </c>
      <c r="V507" s="14"/>
      <c r="W507" s="14">
        <v>0</v>
      </c>
      <c r="X507" s="14">
        <v>0</v>
      </c>
      <c r="Y507" s="14">
        <v>0</v>
      </c>
      <c r="Z507" s="14">
        <v>0</v>
      </c>
      <c r="AA507" s="14">
        <v>0</v>
      </c>
      <c r="AB507" s="14">
        <v>0</v>
      </c>
      <c r="AC507" s="14">
        <v>0</v>
      </c>
      <c r="AD507" s="14"/>
      <c r="AE507" s="14">
        <v>0</v>
      </c>
      <c r="AF507" s="14">
        <v>0</v>
      </c>
      <c r="AG507" s="14"/>
      <c r="AH507" s="14">
        <v>0</v>
      </c>
      <c r="AI507" s="14">
        <v>0</v>
      </c>
      <c r="AJ507" s="14">
        <v>0</v>
      </c>
      <c r="AK507" s="14">
        <v>0</v>
      </c>
      <c r="AL507" s="14"/>
      <c r="AM507" s="14">
        <v>0</v>
      </c>
      <c r="AN507" s="14">
        <v>0</v>
      </c>
      <c r="AO507" s="14"/>
      <c r="AP507" s="14">
        <v>0</v>
      </c>
      <c r="AQ507" s="14">
        <v>0</v>
      </c>
    </row>
    <row r="508" spans="2:43" x14ac:dyDescent="0.3">
      <c r="B508" t="s">
        <v>165</v>
      </c>
      <c r="C508" s="14">
        <v>0</v>
      </c>
      <c r="D508" s="14">
        <v>0</v>
      </c>
      <c r="E508" s="14">
        <v>0</v>
      </c>
      <c r="F508" s="14"/>
      <c r="G508" s="14">
        <v>0</v>
      </c>
      <c r="H508" s="14">
        <v>0</v>
      </c>
      <c r="I508" s="14">
        <v>0</v>
      </c>
      <c r="J508" s="14">
        <v>0</v>
      </c>
      <c r="K508" s="14">
        <v>0</v>
      </c>
      <c r="L508" s="14">
        <v>0</v>
      </c>
      <c r="M508" s="14"/>
      <c r="N508" s="14">
        <v>0</v>
      </c>
      <c r="O508" s="14">
        <v>0</v>
      </c>
      <c r="P508" s="14">
        <v>0</v>
      </c>
      <c r="Q508" s="14">
        <v>0</v>
      </c>
      <c r="R508" s="14"/>
      <c r="S508" s="14">
        <v>0</v>
      </c>
      <c r="T508" s="14">
        <v>0</v>
      </c>
      <c r="U508" s="14">
        <v>0</v>
      </c>
      <c r="V508" s="14"/>
      <c r="W508" s="14">
        <v>0</v>
      </c>
      <c r="X508" s="14">
        <v>0</v>
      </c>
      <c r="Y508" s="14">
        <v>0</v>
      </c>
      <c r="Z508" s="14">
        <v>0</v>
      </c>
      <c r="AA508" s="14">
        <v>0</v>
      </c>
      <c r="AB508" s="14">
        <v>0</v>
      </c>
      <c r="AC508" s="14">
        <v>0</v>
      </c>
      <c r="AD508" s="14"/>
      <c r="AE508" s="14">
        <v>0</v>
      </c>
      <c r="AF508" s="14">
        <v>0</v>
      </c>
      <c r="AG508" s="14"/>
      <c r="AH508" s="14">
        <v>0</v>
      </c>
      <c r="AI508" s="14">
        <v>0</v>
      </c>
      <c r="AJ508" s="14">
        <v>0</v>
      </c>
      <c r="AK508" s="14">
        <v>0</v>
      </c>
      <c r="AL508" s="14"/>
      <c r="AM508" s="14">
        <v>0</v>
      </c>
      <c r="AN508" s="14">
        <v>0</v>
      </c>
      <c r="AO508" s="14"/>
      <c r="AP508" s="14">
        <v>0</v>
      </c>
      <c r="AQ508" s="14">
        <v>0</v>
      </c>
    </row>
    <row r="509" spans="2:43" x14ac:dyDescent="0.3">
      <c r="B509" t="s">
        <v>166</v>
      </c>
      <c r="C509" s="14">
        <v>0</v>
      </c>
      <c r="D509" s="14">
        <v>0</v>
      </c>
      <c r="E509" s="14">
        <v>0</v>
      </c>
      <c r="F509" s="14"/>
      <c r="G509" s="14">
        <v>0</v>
      </c>
      <c r="H509" s="14">
        <v>0</v>
      </c>
      <c r="I509" s="14">
        <v>0</v>
      </c>
      <c r="J509" s="14">
        <v>0</v>
      </c>
      <c r="K509" s="14">
        <v>0</v>
      </c>
      <c r="L509" s="14">
        <v>0</v>
      </c>
      <c r="M509" s="14"/>
      <c r="N509" s="14">
        <v>0</v>
      </c>
      <c r="O509" s="14">
        <v>0</v>
      </c>
      <c r="P509" s="14">
        <v>0</v>
      </c>
      <c r="Q509" s="14">
        <v>0</v>
      </c>
      <c r="R509" s="14"/>
      <c r="S509" s="14">
        <v>0</v>
      </c>
      <c r="T509" s="14">
        <v>0</v>
      </c>
      <c r="U509" s="14">
        <v>0</v>
      </c>
      <c r="V509" s="14"/>
      <c r="W509" s="14">
        <v>0</v>
      </c>
      <c r="X509" s="14">
        <v>0</v>
      </c>
      <c r="Y509" s="14">
        <v>0</v>
      </c>
      <c r="Z509" s="14">
        <v>0</v>
      </c>
      <c r="AA509" s="14">
        <v>0</v>
      </c>
      <c r="AB509" s="14">
        <v>0</v>
      </c>
      <c r="AC509" s="14">
        <v>0</v>
      </c>
      <c r="AD509" s="14"/>
      <c r="AE509" s="14">
        <v>0</v>
      </c>
      <c r="AF509" s="14">
        <v>0</v>
      </c>
      <c r="AG509" s="14"/>
      <c r="AH509" s="14">
        <v>0</v>
      </c>
      <c r="AI509" s="14">
        <v>0</v>
      </c>
      <c r="AJ509" s="14">
        <v>0</v>
      </c>
      <c r="AK509" s="14">
        <v>0</v>
      </c>
      <c r="AL509" s="14"/>
      <c r="AM509" s="14">
        <v>0</v>
      </c>
      <c r="AN509" s="14">
        <v>0</v>
      </c>
      <c r="AO509" s="14"/>
      <c r="AP509" s="14">
        <v>0</v>
      </c>
      <c r="AQ509" s="14">
        <v>0</v>
      </c>
    </row>
    <row r="510" spans="2:43" x14ac:dyDescent="0.3">
      <c r="B510" t="s">
        <v>167</v>
      </c>
      <c r="C510" s="14">
        <v>0</v>
      </c>
      <c r="D510" s="14">
        <v>0</v>
      </c>
      <c r="E510" s="14">
        <v>0</v>
      </c>
      <c r="F510" s="14"/>
      <c r="G510" s="14">
        <v>0</v>
      </c>
      <c r="H510" s="14">
        <v>0</v>
      </c>
      <c r="I510" s="14">
        <v>0</v>
      </c>
      <c r="J510" s="14">
        <v>0</v>
      </c>
      <c r="K510" s="14">
        <v>0</v>
      </c>
      <c r="L510" s="14">
        <v>0</v>
      </c>
      <c r="M510" s="14"/>
      <c r="N510" s="14">
        <v>0</v>
      </c>
      <c r="O510" s="14">
        <v>0</v>
      </c>
      <c r="P510" s="14">
        <v>0</v>
      </c>
      <c r="Q510" s="14">
        <v>0</v>
      </c>
      <c r="R510" s="14"/>
      <c r="S510" s="14">
        <v>0</v>
      </c>
      <c r="T510" s="14">
        <v>0</v>
      </c>
      <c r="U510" s="14">
        <v>0</v>
      </c>
      <c r="V510" s="14"/>
      <c r="W510" s="14">
        <v>0</v>
      </c>
      <c r="X510" s="14">
        <v>0</v>
      </c>
      <c r="Y510" s="14">
        <v>0</v>
      </c>
      <c r="Z510" s="14">
        <v>0</v>
      </c>
      <c r="AA510" s="14">
        <v>0</v>
      </c>
      <c r="AB510" s="14">
        <v>0</v>
      </c>
      <c r="AC510" s="14">
        <v>0</v>
      </c>
      <c r="AD510" s="14"/>
      <c r="AE510" s="14">
        <v>0</v>
      </c>
      <c r="AF510" s="14">
        <v>0</v>
      </c>
      <c r="AG510" s="14"/>
      <c r="AH510" s="14">
        <v>0</v>
      </c>
      <c r="AI510" s="14">
        <v>0</v>
      </c>
      <c r="AJ510" s="14">
        <v>0</v>
      </c>
      <c r="AK510" s="14">
        <v>0</v>
      </c>
      <c r="AL510" s="14"/>
      <c r="AM510" s="14">
        <v>0</v>
      </c>
      <c r="AN510" s="14">
        <v>0</v>
      </c>
      <c r="AO510" s="14"/>
      <c r="AP510" s="14">
        <v>0</v>
      </c>
      <c r="AQ510" s="14">
        <v>0</v>
      </c>
    </row>
    <row r="511" spans="2:43" x14ac:dyDescent="0.3">
      <c r="B511" t="s">
        <v>170</v>
      </c>
      <c r="C511" s="14">
        <v>0</v>
      </c>
      <c r="D511" s="14">
        <v>0</v>
      </c>
      <c r="E511" s="14">
        <v>0</v>
      </c>
      <c r="F511" s="14"/>
      <c r="G511" s="14">
        <v>0</v>
      </c>
      <c r="H511" s="14">
        <v>0</v>
      </c>
      <c r="I511" s="14">
        <v>0</v>
      </c>
      <c r="J511" s="14">
        <v>0</v>
      </c>
      <c r="K511" s="14">
        <v>0</v>
      </c>
      <c r="L511" s="14">
        <v>0</v>
      </c>
      <c r="M511" s="14"/>
      <c r="N511" s="14">
        <v>0</v>
      </c>
      <c r="O511" s="14">
        <v>0</v>
      </c>
      <c r="P511" s="14">
        <v>0</v>
      </c>
      <c r="Q511" s="14">
        <v>0</v>
      </c>
      <c r="R511" s="14"/>
      <c r="S511" s="14">
        <v>0</v>
      </c>
      <c r="T511" s="14">
        <v>0</v>
      </c>
      <c r="U511" s="14">
        <v>0</v>
      </c>
      <c r="V511" s="14"/>
      <c r="W511" s="14">
        <v>0</v>
      </c>
      <c r="X511" s="14">
        <v>0</v>
      </c>
      <c r="Y511" s="14">
        <v>0</v>
      </c>
      <c r="Z511" s="14">
        <v>0</v>
      </c>
      <c r="AA511" s="14">
        <v>0</v>
      </c>
      <c r="AB511" s="14">
        <v>0</v>
      </c>
      <c r="AC511" s="14">
        <v>0</v>
      </c>
      <c r="AD511" s="14"/>
      <c r="AE511" s="14">
        <v>0</v>
      </c>
      <c r="AF511" s="14">
        <v>0</v>
      </c>
      <c r="AG511" s="14"/>
      <c r="AH511" s="14">
        <v>0</v>
      </c>
      <c r="AI511" s="14">
        <v>0</v>
      </c>
      <c r="AJ511" s="14">
        <v>0</v>
      </c>
      <c r="AK511" s="14">
        <v>0</v>
      </c>
      <c r="AL511" s="14"/>
      <c r="AM511" s="14">
        <v>0</v>
      </c>
      <c r="AN511" s="14">
        <v>0</v>
      </c>
      <c r="AO511" s="14"/>
      <c r="AP511" s="14">
        <v>0</v>
      </c>
      <c r="AQ511" s="14">
        <v>0</v>
      </c>
    </row>
    <row r="512" spans="2:43" x14ac:dyDescent="0.3">
      <c r="B512" t="s">
        <v>172</v>
      </c>
      <c r="C512" s="14">
        <v>0</v>
      </c>
      <c r="D512" s="14">
        <v>0</v>
      </c>
      <c r="E512" s="14">
        <v>0</v>
      </c>
      <c r="F512" s="14"/>
      <c r="G512" s="14">
        <v>0</v>
      </c>
      <c r="H512" s="14">
        <v>0</v>
      </c>
      <c r="I512" s="14">
        <v>0</v>
      </c>
      <c r="J512" s="14">
        <v>0</v>
      </c>
      <c r="K512" s="14">
        <v>0</v>
      </c>
      <c r="L512" s="14">
        <v>0</v>
      </c>
      <c r="M512" s="14"/>
      <c r="N512" s="14">
        <v>0</v>
      </c>
      <c r="O512" s="14">
        <v>0</v>
      </c>
      <c r="P512" s="14">
        <v>0</v>
      </c>
      <c r="Q512" s="14">
        <v>0</v>
      </c>
      <c r="R512" s="14"/>
      <c r="S512" s="14">
        <v>0</v>
      </c>
      <c r="T512" s="14">
        <v>0</v>
      </c>
      <c r="U512" s="14">
        <v>0</v>
      </c>
      <c r="V512" s="14"/>
      <c r="W512" s="14">
        <v>0</v>
      </c>
      <c r="X512" s="14">
        <v>0</v>
      </c>
      <c r="Y512" s="14">
        <v>0</v>
      </c>
      <c r="Z512" s="14">
        <v>0</v>
      </c>
      <c r="AA512" s="14">
        <v>0</v>
      </c>
      <c r="AB512" s="14">
        <v>0</v>
      </c>
      <c r="AC512" s="14">
        <v>0</v>
      </c>
      <c r="AD512" s="14"/>
      <c r="AE512" s="14">
        <v>0</v>
      </c>
      <c r="AF512" s="14">
        <v>0</v>
      </c>
      <c r="AG512" s="14"/>
      <c r="AH512" s="14">
        <v>0</v>
      </c>
      <c r="AI512" s="14">
        <v>0</v>
      </c>
      <c r="AJ512" s="14">
        <v>0</v>
      </c>
      <c r="AK512" s="14">
        <v>0</v>
      </c>
      <c r="AL512" s="14"/>
      <c r="AM512" s="14">
        <v>0</v>
      </c>
      <c r="AN512" s="14">
        <v>0</v>
      </c>
      <c r="AO512" s="14"/>
      <c r="AP512" s="14">
        <v>0</v>
      </c>
      <c r="AQ512" s="14">
        <v>0</v>
      </c>
    </row>
    <row r="513" spans="2:43" x14ac:dyDescent="0.3">
      <c r="B513" t="s">
        <v>175</v>
      </c>
      <c r="C513" s="14">
        <v>0</v>
      </c>
      <c r="D513" s="14">
        <v>0</v>
      </c>
      <c r="E513" s="14">
        <v>0</v>
      </c>
      <c r="F513" s="14"/>
      <c r="G513" s="14">
        <v>0</v>
      </c>
      <c r="H513" s="14">
        <v>0</v>
      </c>
      <c r="I513" s="14">
        <v>0</v>
      </c>
      <c r="J513" s="14">
        <v>0</v>
      </c>
      <c r="K513" s="14">
        <v>0</v>
      </c>
      <c r="L513" s="14">
        <v>0</v>
      </c>
      <c r="M513" s="14"/>
      <c r="N513" s="14">
        <v>0</v>
      </c>
      <c r="O513" s="14">
        <v>0</v>
      </c>
      <c r="P513" s="14">
        <v>0</v>
      </c>
      <c r="Q513" s="14">
        <v>0</v>
      </c>
      <c r="R513" s="14"/>
      <c r="S513" s="14">
        <v>0</v>
      </c>
      <c r="T513" s="14">
        <v>0</v>
      </c>
      <c r="U513" s="14">
        <v>0</v>
      </c>
      <c r="V513" s="14"/>
      <c r="W513" s="14">
        <v>0</v>
      </c>
      <c r="X513" s="14">
        <v>0</v>
      </c>
      <c r="Y513" s="14">
        <v>0</v>
      </c>
      <c r="Z513" s="14">
        <v>0</v>
      </c>
      <c r="AA513" s="14">
        <v>0</v>
      </c>
      <c r="AB513" s="14">
        <v>0</v>
      </c>
      <c r="AC513" s="14">
        <v>0</v>
      </c>
      <c r="AD513" s="14"/>
      <c r="AE513" s="14">
        <v>0</v>
      </c>
      <c r="AF513" s="14">
        <v>0</v>
      </c>
      <c r="AG513" s="14"/>
      <c r="AH513" s="14">
        <v>0</v>
      </c>
      <c r="AI513" s="14">
        <v>0</v>
      </c>
      <c r="AJ513" s="14">
        <v>0</v>
      </c>
      <c r="AK513" s="14">
        <v>0</v>
      </c>
      <c r="AL513" s="14"/>
      <c r="AM513" s="14">
        <v>0</v>
      </c>
      <c r="AN513" s="14">
        <v>0</v>
      </c>
      <c r="AO513" s="14"/>
      <c r="AP513" s="14">
        <v>0</v>
      </c>
      <c r="AQ513" s="14">
        <v>0</v>
      </c>
    </row>
    <row r="514" spans="2:43" x14ac:dyDescent="0.3">
      <c r="B514" t="s">
        <v>176</v>
      </c>
      <c r="C514" s="14">
        <v>0</v>
      </c>
      <c r="D514" s="14">
        <v>0</v>
      </c>
      <c r="E514" s="14">
        <v>0</v>
      </c>
      <c r="F514" s="14"/>
      <c r="G514" s="14">
        <v>0</v>
      </c>
      <c r="H514" s="14">
        <v>0</v>
      </c>
      <c r="I514" s="14">
        <v>0</v>
      </c>
      <c r="J514" s="14">
        <v>0</v>
      </c>
      <c r="K514" s="14">
        <v>0</v>
      </c>
      <c r="L514" s="14">
        <v>0</v>
      </c>
      <c r="M514" s="14"/>
      <c r="N514" s="14">
        <v>0</v>
      </c>
      <c r="O514" s="14">
        <v>0</v>
      </c>
      <c r="P514" s="14">
        <v>0</v>
      </c>
      <c r="Q514" s="14">
        <v>0</v>
      </c>
      <c r="R514" s="14"/>
      <c r="S514" s="14">
        <v>0</v>
      </c>
      <c r="T514" s="14">
        <v>0</v>
      </c>
      <c r="U514" s="14">
        <v>0</v>
      </c>
      <c r="V514" s="14"/>
      <c r="W514" s="14">
        <v>0</v>
      </c>
      <c r="X514" s="14">
        <v>0</v>
      </c>
      <c r="Y514" s="14">
        <v>0</v>
      </c>
      <c r="Z514" s="14">
        <v>0</v>
      </c>
      <c r="AA514" s="14">
        <v>0</v>
      </c>
      <c r="AB514" s="14">
        <v>0</v>
      </c>
      <c r="AC514" s="14">
        <v>0</v>
      </c>
      <c r="AD514" s="14"/>
      <c r="AE514" s="14">
        <v>0</v>
      </c>
      <c r="AF514" s="14">
        <v>0</v>
      </c>
      <c r="AG514" s="14"/>
      <c r="AH514" s="14">
        <v>0</v>
      </c>
      <c r="AI514" s="14">
        <v>0</v>
      </c>
      <c r="AJ514" s="14">
        <v>0</v>
      </c>
      <c r="AK514" s="14">
        <v>0</v>
      </c>
      <c r="AL514" s="14"/>
      <c r="AM514" s="14">
        <v>0</v>
      </c>
      <c r="AN514" s="14">
        <v>0</v>
      </c>
      <c r="AO514" s="14"/>
      <c r="AP514" s="14">
        <v>0</v>
      </c>
      <c r="AQ514" s="14">
        <v>0</v>
      </c>
    </row>
    <row r="515" spans="2:43" x14ac:dyDescent="0.3">
      <c r="B515" t="s">
        <v>183</v>
      </c>
      <c r="C515" s="14">
        <v>0</v>
      </c>
      <c r="D515" s="14">
        <v>0</v>
      </c>
      <c r="E515" s="14">
        <v>0</v>
      </c>
      <c r="F515" s="14"/>
      <c r="G515" s="14">
        <v>0</v>
      </c>
      <c r="H515" s="14">
        <v>0</v>
      </c>
      <c r="I515" s="14">
        <v>0</v>
      </c>
      <c r="J515" s="14">
        <v>0</v>
      </c>
      <c r="K515" s="14">
        <v>0</v>
      </c>
      <c r="L515" s="14">
        <v>0</v>
      </c>
      <c r="M515" s="14"/>
      <c r="N515" s="14">
        <v>0</v>
      </c>
      <c r="O515" s="14">
        <v>0</v>
      </c>
      <c r="P515" s="14">
        <v>0</v>
      </c>
      <c r="Q515" s="14">
        <v>0</v>
      </c>
      <c r="R515" s="14"/>
      <c r="S515" s="14">
        <v>0</v>
      </c>
      <c r="T515" s="14">
        <v>0</v>
      </c>
      <c r="U515" s="14">
        <v>0</v>
      </c>
      <c r="V515" s="14"/>
      <c r="W515" s="14">
        <v>0</v>
      </c>
      <c r="X515" s="14">
        <v>0</v>
      </c>
      <c r="Y515" s="14">
        <v>0</v>
      </c>
      <c r="Z515" s="14">
        <v>0</v>
      </c>
      <c r="AA515" s="14">
        <v>0</v>
      </c>
      <c r="AB515" s="14">
        <v>0</v>
      </c>
      <c r="AC515" s="14">
        <v>0</v>
      </c>
      <c r="AD515" s="14"/>
      <c r="AE515" s="14">
        <v>0</v>
      </c>
      <c r="AF515" s="14">
        <v>0</v>
      </c>
      <c r="AG515" s="14"/>
      <c r="AH515" s="14">
        <v>0</v>
      </c>
      <c r="AI515" s="14">
        <v>0</v>
      </c>
      <c r="AJ515" s="14">
        <v>0</v>
      </c>
      <c r="AK515" s="14">
        <v>0</v>
      </c>
      <c r="AL515" s="14"/>
      <c r="AM515" s="14">
        <v>0</v>
      </c>
      <c r="AN515" s="14">
        <v>0</v>
      </c>
      <c r="AO515" s="14"/>
      <c r="AP515" s="14">
        <v>0</v>
      </c>
      <c r="AQ515" s="14">
        <v>0</v>
      </c>
    </row>
    <row r="516" spans="2:43" x14ac:dyDescent="0.3">
      <c r="B516" t="s">
        <v>184</v>
      </c>
      <c r="C516" s="14">
        <v>0</v>
      </c>
      <c r="D516" s="14">
        <v>0</v>
      </c>
      <c r="E516" s="14">
        <v>0</v>
      </c>
      <c r="F516" s="14"/>
      <c r="G516" s="14">
        <v>0</v>
      </c>
      <c r="H516" s="14">
        <v>0</v>
      </c>
      <c r="I516" s="14">
        <v>0</v>
      </c>
      <c r="J516" s="14">
        <v>0</v>
      </c>
      <c r="K516" s="14">
        <v>0</v>
      </c>
      <c r="L516" s="14">
        <v>0</v>
      </c>
      <c r="M516" s="14"/>
      <c r="N516" s="14">
        <v>0</v>
      </c>
      <c r="O516" s="14">
        <v>0</v>
      </c>
      <c r="P516" s="14">
        <v>0</v>
      </c>
      <c r="Q516" s="14">
        <v>0</v>
      </c>
      <c r="R516" s="14"/>
      <c r="S516" s="14">
        <v>0</v>
      </c>
      <c r="T516" s="14">
        <v>0</v>
      </c>
      <c r="U516" s="14">
        <v>0</v>
      </c>
      <c r="V516" s="14"/>
      <c r="W516" s="14">
        <v>0</v>
      </c>
      <c r="X516" s="14">
        <v>0</v>
      </c>
      <c r="Y516" s="14">
        <v>0</v>
      </c>
      <c r="Z516" s="14">
        <v>0</v>
      </c>
      <c r="AA516" s="14">
        <v>0</v>
      </c>
      <c r="AB516" s="14">
        <v>0</v>
      </c>
      <c r="AC516" s="14">
        <v>0</v>
      </c>
      <c r="AD516" s="14"/>
      <c r="AE516" s="14">
        <v>0</v>
      </c>
      <c r="AF516" s="14">
        <v>0</v>
      </c>
      <c r="AG516" s="14"/>
      <c r="AH516" s="14">
        <v>0</v>
      </c>
      <c r="AI516" s="14">
        <v>0</v>
      </c>
      <c r="AJ516" s="14">
        <v>0</v>
      </c>
      <c r="AK516" s="14">
        <v>0</v>
      </c>
      <c r="AL516" s="14"/>
      <c r="AM516" s="14">
        <v>0</v>
      </c>
      <c r="AN516" s="14">
        <v>0</v>
      </c>
      <c r="AO516" s="14"/>
      <c r="AP516" s="14">
        <v>0</v>
      </c>
      <c r="AQ516" s="14">
        <v>0</v>
      </c>
    </row>
    <row r="517" spans="2:43" x14ac:dyDescent="0.3">
      <c r="B517" t="s">
        <v>185</v>
      </c>
      <c r="C517" s="14">
        <v>0</v>
      </c>
      <c r="D517" s="14">
        <v>0</v>
      </c>
      <c r="E517" s="14">
        <v>0</v>
      </c>
      <c r="F517" s="14"/>
      <c r="G517" s="14">
        <v>0</v>
      </c>
      <c r="H517" s="14">
        <v>0</v>
      </c>
      <c r="I517" s="14">
        <v>0</v>
      </c>
      <c r="J517" s="14">
        <v>0</v>
      </c>
      <c r="K517" s="14">
        <v>0</v>
      </c>
      <c r="L517" s="14">
        <v>0</v>
      </c>
      <c r="M517" s="14"/>
      <c r="N517" s="14">
        <v>0</v>
      </c>
      <c r="O517" s="14">
        <v>0</v>
      </c>
      <c r="P517" s="14">
        <v>0</v>
      </c>
      <c r="Q517" s="14">
        <v>0</v>
      </c>
      <c r="R517" s="14"/>
      <c r="S517" s="14">
        <v>0</v>
      </c>
      <c r="T517" s="14">
        <v>0</v>
      </c>
      <c r="U517" s="14">
        <v>0</v>
      </c>
      <c r="V517" s="14"/>
      <c r="W517" s="14">
        <v>0</v>
      </c>
      <c r="X517" s="14">
        <v>0</v>
      </c>
      <c r="Y517" s="14">
        <v>0</v>
      </c>
      <c r="Z517" s="14">
        <v>0</v>
      </c>
      <c r="AA517" s="14">
        <v>0</v>
      </c>
      <c r="AB517" s="14">
        <v>0</v>
      </c>
      <c r="AC517" s="14">
        <v>0</v>
      </c>
      <c r="AD517" s="14"/>
      <c r="AE517" s="14">
        <v>0</v>
      </c>
      <c r="AF517" s="14">
        <v>0</v>
      </c>
      <c r="AG517" s="14"/>
      <c r="AH517" s="14">
        <v>0</v>
      </c>
      <c r="AI517" s="14">
        <v>0</v>
      </c>
      <c r="AJ517" s="14">
        <v>0</v>
      </c>
      <c r="AK517" s="14">
        <v>0</v>
      </c>
      <c r="AL517" s="14"/>
      <c r="AM517" s="14">
        <v>0</v>
      </c>
      <c r="AN517" s="14">
        <v>0</v>
      </c>
      <c r="AO517" s="14"/>
      <c r="AP517" s="14">
        <v>0</v>
      </c>
      <c r="AQ517" s="14">
        <v>0</v>
      </c>
    </row>
    <row r="518" spans="2:43" x14ac:dyDescent="0.3">
      <c r="B518" t="s">
        <v>186</v>
      </c>
      <c r="C518" s="14">
        <v>0</v>
      </c>
      <c r="D518" s="14">
        <v>0</v>
      </c>
      <c r="E518" s="14">
        <v>0</v>
      </c>
      <c r="F518" s="14"/>
      <c r="G518" s="14">
        <v>0</v>
      </c>
      <c r="H518" s="14">
        <v>0</v>
      </c>
      <c r="I518" s="14">
        <v>0</v>
      </c>
      <c r="J518" s="14">
        <v>0</v>
      </c>
      <c r="K518" s="14">
        <v>0</v>
      </c>
      <c r="L518" s="14">
        <v>0</v>
      </c>
      <c r="M518" s="14"/>
      <c r="N518" s="14">
        <v>0</v>
      </c>
      <c r="O518" s="14">
        <v>0</v>
      </c>
      <c r="P518" s="14">
        <v>0</v>
      </c>
      <c r="Q518" s="14">
        <v>0</v>
      </c>
      <c r="R518" s="14"/>
      <c r="S518" s="14">
        <v>0</v>
      </c>
      <c r="T518" s="14">
        <v>0</v>
      </c>
      <c r="U518" s="14">
        <v>0</v>
      </c>
      <c r="V518" s="14"/>
      <c r="W518" s="14">
        <v>0</v>
      </c>
      <c r="X518" s="14">
        <v>0</v>
      </c>
      <c r="Y518" s="14">
        <v>0</v>
      </c>
      <c r="Z518" s="14">
        <v>0</v>
      </c>
      <c r="AA518" s="14">
        <v>0</v>
      </c>
      <c r="AB518" s="14">
        <v>0</v>
      </c>
      <c r="AC518" s="14">
        <v>0</v>
      </c>
      <c r="AD518" s="14"/>
      <c r="AE518" s="14">
        <v>0</v>
      </c>
      <c r="AF518" s="14">
        <v>0</v>
      </c>
      <c r="AG518" s="14"/>
      <c r="AH518" s="14">
        <v>0</v>
      </c>
      <c r="AI518" s="14">
        <v>0</v>
      </c>
      <c r="AJ518" s="14">
        <v>0</v>
      </c>
      <c r="AK518" s="14">
        <v>0</v>
      </c>
      <c r="AL518" s="14"/>
      <c r="AM518" s="14">
        <v>0</v>
      </c>
      <c r="AN518" s="14">
        <v>0</v>
      </c>
      <c r="AO518" s="14"/>
      <c r="AP518" s="14">
        <v>0</v>
      </c>
      <c r="AQ518" s="14">
        <v>0</v>
      </c>
    </row>
    <row r="519" spans="2:43" x14ac:dyDescent="0.3">
      <c r="B519" t="s">
        <v>187</v>
      </c>
      <c r="C519" s="14">
        <v>0</v>
      </c>
      <c r="D519" s="14">
        <v>0</v>
      </c>
      <c r="E519" s="14">
        <v>0</v>
      </c>
      <c r="F519" s="14"/>
      <c r="G519" s="14">
        <v>0</v>
      </c>
      <c r="H519" s="14">
        <v>0</v>
      </c>
      <c r="I519" s="14">
        <v>0</v>
      </c>
      <c r="J519" s="14">
        <v>0</v>
      </c>
      <c r="K519" s="14">
        <v>0</v>
      </c>
      <c r="L519" s="14">
        <v>0</v>
      </c>
      <c r="M519" s="14"/>
      <c r="N519" s="14">
        <v>0</v>
      </c>
      <c r="O519" s="14">
        <v>0</v>
      </c>
      <c r="P519" s="14">
        <v>0</v>
      </c>
      <c r="Q519" s="14">
        <v>0</v>
      </c>
      <c r="R519" s="14"/>
      <c r="S519" s="14">
        <v>0</v>
      </c>
      <c r="T519" s="14">
        <v>0</v>
      </c>
      <c r="U519" s="14">
        <v>0</v>
      </c>
      <c r="V519" s="14"/>
      <c r="W519" s="14">
        <v>0</v>
      </c>
      <c r="X519" s="14">
        <v>0</v>
      </c>
      <c r="Y519" s="14">
        <v>0</v>
      </c>
      <c r="Z519" s="14">
        <v>0</v>
      </c>
      <c r="AA519" s="14">
        <v>0</v>
      </c>
      <c r="AB519" s="14">
        <v>0</v>
      </c>
      <c r="AC519" s="14">
        <v>0</v>
      </c>
      <c r="AD519" s="14"/>
      <c r="AE519" s="14">
        <v>0</v>
      </c>
      <c r="AF519" s="14">
        <v>0</v>
      </c>
      <c r="AG519" s="14"/>
      <c r="AH519" s="14">
        <v>0</v>
      </c>
      <c r="AI519" s="14">
        <v>0</v>
      </c>
      <c r="AJ519" s="14">
        <v>0</v>
      </c>
      <c r="AK519" s="14">
        <v>0</v>
      </c>
      <c r="AL519" s="14"/>
      <c r="AM519" s="14">
        <v>0</v>
      </c>
      <c r="AN519" s="14">
        <v>0</v>
      </c>
      <c r="AO519" s="14"/>
      <c r="AP519" s="14">
        <v>0</v>
      </c>
      <c r="AQ519" s="14">
        <v>0</v>
      </c>
    </row>
    <row r="520" spans="2:43" x14ac:dyDescent="0.3">
      <c r="B520" t="s">
        <v>189</v>
      </c>
      <c r="C520" s="14">
        <v>0</v>
      </c>
      <c r="D520" s="14">
        <v>0</v>
      </c>
      <c r="E520" s="14">
        <v>0</v>
      </c>
      <c r="F520" s="14"/>
      <c r="G520" s="14">
        <v>0</v>
      </c>
      <c r="H520" s="14">
        <v>0</v>
      </c>
      <c r="I520" s="14">
        <v>0</v>
      </c>
      <c r="J520" s="14">
        <v>0</v>
      </c>
      <c r="K520" s="14">
        <v>0</v>
      </c>
      <c r="L520" s="14">
        <v>0</v>
      </c>
      <c r="M520" s="14"/>
      <c r="N520" s="14">
        <v>0</v>
      </c>
      <c r="O520" s="14">
        <v>0</v>
      </c>
      <c r="P520" s="14">
        <v>0</v>
      </c>
      <c r="Q520" s="14">
        <v>0</v>
      </c>
      <c r="R520" s="14"/>
      <c r="S520" s="14">
        <v>0</v>
      </c>
      <c r="T520" s="14">
        <v>0</v>
      </c>
      <c r="U520" s="14">
        <v>0</v>
      </c>
      <c r="V520" s="14"/>
      <c r="W520" s="14">
        <v>0</v>
      </c>
      <c r="X520" s="14">
        <v>0</v>
      </c>
      <c r="Y520" s="14">
        <v>0</v>
      </c>
      <c r="Z520" s="14">
        <v>0</v>
      </c>
      <c r="AA520" s="14">
        <v>0</v>
      </c>
      <c r="AB520" s="14">
        <v>0</v>
      </c>
      <c r="AC520" s="14">
        <v>0</v>
      </c>
      <c r="AD520" s="14"/>
      <c r="AE520" s="14">
        <v>0</v>
      </c>
      <c r="AF520" s="14">
        <v>0</v>
      </c>
      <c r="AG520" s="14"/>
      <c r="AH520" s="14">
        <v>0</v>
      </c>
      <c r="AI520" s="14">
        <v>0</v>
      </c>
      <c r="AJ520" s="14">
        <v>0</v>
      </c>
      <c r="AK520" s="14">
        <v>0</v>
      </c>
      <c r="AL520" s="14"/>
      <c r="AM520" s="14">
        <v>0</v>
      </c>
      <c r="AN520" s="14">
        <v>0</v>
      </c>
      <c r="AO520" s="14"/>
      <c r="AP520" s="14">
        <v>0</v>
      </c>
      <c r="AQ520" s="14">
        <v>0</v>
      </c>
    </row>
    <row r="521" spans="2:43" x14ac:dyDescent="0.3">
      <c r="B521" t="s">
        <v>190</v>
      </c>
      <c r="C521" s="14">
        <v>0</v>
      </c>
      <c r="D521" s="14">
        <v>0</v>
      </c>
      <c r="E521" s="14">
        <v>0</v>
      </c>
      <c r="F521" s="14"/>
      <c r="G521" s="14">
        <v>0</v>
      </c>
      <c r="H521" s="14">
        <v>0</v>
      </c>
      <c r="I521" s="14">
        <v>0</v>
      </c>
      <c r="J521" s="14">
        <v>0</v>
      </c>
      <c r="K521" s="14">
        <v>0</v>
      </c>
      <c r="L521" s="14">
        <v>0</v>
      </c>
      <c r="M521" s="14"/>
      <c r="N521" s="14">
        <v>0</v>
      </c>
      <c r="O521" s="14">
        <v>0</v>
      </c>
      <c r="P521" s="14">
        <v>0</v>
      </c>
      <c r="Q521" s="14">
        <v>0</v>
      </c>
      <c r="R521" s="14"/>
      <c r="S521" s="14">
        <v>0</v>
      </c>
      <c r="T521" s="14">
        <v>0</v>
      </c>
      <c r="U521" s="14">
        <v>0</v>
      </c>
      <c r="V521" s="14"/>
      <c r="W521" s="14">
        <v>0</v>
      </c>
      <c r="X521" s="14">
        <v>0</v>
      </c>
      <c r="Y521" s="14">
        <v>0</v>
      </c>
      <c r="Z521" s="14">
        <v>0</v>
      </c>
      <c r="AA521" s="14">
        <v>0</v>
      </c>
      <c r="AB521" s="14">
        <v>0</v>
      </c>
      <c r="AC521" s="14">
        <v>0</v>
      </c>
      <c r="AD521" s="14"/>
      <c r="AE521" s="14">
        <v>0</v>
      </c>
      <c r="AF521" s="14">
        <v>0</v>
      </c>
      <c r="AG521" s="14"/>
      <c r="AH521" s="14">
        <v>0</v>
      </c>
      <c r="AI521" s="14">
        <v>0</v>
      </c>
      <c r="AJ521" s="14">
        <v>0</v>
      </c>
      <c r="AK521" s="14">
        <v>0</v>
      </c>
      <c r="AL521" s="14"/>
      <c r="AM521" s="14">
        <v>0</v>
      </c>
      <c r="AN521" s="14">
        <v>0</v>
      </c>
      <c r="AO521" s="14"/>
      <c r="AP521" s="14">
        <v>0</v>
      </c>
      <c r="AQ521" s="14">
        <v>0</v>
      </c>
    </row>
    <row r="522" spans="2:43" x14ac:dyDescent="0.3">
      <c r="B522" t="s">
        <v>191</v>
      </c>
      <c r="C522" s="14">
        <v>0</v>
      </c>
      <c r="D522" s="14">
        <v>0</v>
      </c>
      <c r="E522" s="14">
        <v>0</v>
      </c>
      <c r="F522" s="14"/>
      <c r="G522" s="14">
        <v>0</v>
      </c>
      <c r="H522" s="14">
        <v>0</v>
      </c>
      <c r="I522" s="14">
        <v>0</v>
      </c>
      <c r="J522" s="14">
        <v>0</v>
      </c>
      <c r="K522" s="14">
        <v>0</v>
      </c>
      <c r="L522" s="14">
        <v>0</v>
      </c>
      <c r="M522" s="14"/>
      <c r="N522" s="14">
        <v>0</v>
      </c>
      <c r="O522" s="14">
        <v>0</v>
      </c>
      <c r="P522" s="14">
        <v>0</v>
      </c>
      <c r="Q522" s="14">
        <v>0</v>
      </c>
      <c r="R522" s="14"/>
      <c r="S522" s="14">
        <v>0</v>
      </c>
      <c r="T522" s="14">
        <v>0</v>
      </c>
      <c r="U522" s="14">
        <v>0</v>
      </c>
      <c r="V522" s="14"/>
      <c r="W522" s="14">
        <v>0</v>
      </c>
      <c r="X522" s="14">
        <v>0</v>
      </c>
      <c r="Y522" s="14">
        <v>0</v>
      </c>
      <c r="Z522" s="14">
        <v>0</v>
      </c>
      <c r="AA522" s="14">
        <v>0</v>
      </c>
      <c r="AB522" s="14">
        <v>0</v>
      </c>
      <c r="AC522" s="14">
        <v>0</v>
      </c>
      <c r="AD522" s="14"/>
      <c r="AE522" s="14">
        <v>0</v>
      </c>
      <c r="AF522" s="14">
        <v>0</v>
      </c>
      <c r="AG522" s="14"/>
      <c r="AH522" s="14">
        <v>0</v>
      </c>
      <c r="AI522" s="14">
        <v>0</v>
      </c>
      <c r="AJ522" s="14">
        <v>0</v>
      </c>
      <c r="AK522" s="14">
        <v>0</v>
      </c>
      <c r="AL522" s="14"/>
      <c r="AM522" s="14">
        <v>0</v>
      </c>
      <c r="AN522" s="14">
        <v>0</v>
      </c>
      <c r="AO522" s="14"/>
      <c r="AP522" s="14">
        <v>0</v>
      </c>
      <c r="AQ522" s="14">
        <v>0</v>
      </c>
    </row>
    <row r="523" spans="2:43" x14ac:dyDescent="0.3">
      <c r="B523" t="s">
        <v>194</v>
      </c>
      <c r="C523" s="14">
        <v>0</v>
      </c>
      <c r="D523" s="14">
        <v>0</v>
      </c>
      <c r="E523" s="14">
        <v>0</v>
      </c>
      <c r="F523" s="14"/>
      <c r="G523" s="14">
        <v>0</v>
      </c>
      <c r="H523" s="14">
        <v>0</v>
      </c>
      <c r="I523" s="14">
        <v>0</v>
      </c>
      <c r="J523" s="14">
        <v>0</v>
      </c>
      <c r="K523" s="14">
        <v>0</v>
      </c>
      <c r="L523" s="14">
        <v>0</v>
      </c>
      <c r="M523" s="14"/>
      <c r="N523" s="14">
        <v>0</v>
      </c>
      <c r="O523" s="14">
        <v>0</v>
      </c>
      <c r="P523" s="14">
        <v>0</v>
      </c>
      <c r="Q523" s="14">
        <v>0</v>
      </c>
      <c r="R523" s="14"/>
      <c r="S523" s="14">
        <v>0</v>
      </c>
      <c r="T523" s="14">
        <v>0</v>
      </c>
      <c r="U523" s="14">
        <v>0</v>
      </c>
      <c r="V523" s="14"/>
      <c r="W523" s="14">
        <v>0</v>
      </c>
      <c r="X523" s="14">
        <v>0</v>
      </c>
      <c r="Y523" s="14">
        <v>0</v>
      </c>
      <c r="Z523" s="14">
        <v>0</v>
      </c>
      <c r="AA523" s="14">
        <v>0</v>
      </c>
      <c r="AB523" s="14">
        <v>0</v>
      </c>
      <c r="AC523" s="14">
        <v>0</v>
      </c>
      <c r="AD523" s="14"/>
      <c r="AE523" s="14">
        <v>0</v>
      </c>
      <c r="AF523" s="14">
        <v>0</v>
      </c>
      <c r="AG523" s="14"/>
      <c r="AH523" s="14">
        <v>0</v>
      </c>
      <c r="AI523" s="14">
        <v>0</v>
      </c>
      <c r="AJ523" s="14">
        <v>0</v>
      </c>
      <c r="AK523" s="14">
        <v>0</v>
      </c>
      <c r="AL523" s="14"/>
      <c r="AM523" s="14">
        <v>0</v>
      </c>
      <c r="AN523" s="14">
        <v>0</v>
      </c>
      <c r="AO523" s="14"/>
      <c r="AP523" s="14">
        <v>0</v>
      </c>
      <c r="AQ523" s="14">
        <v>0</v>
      </c>
    </row>
    <row r="524" spans="2:43" x14ac:dyDescent="0.3">
      <c r="B524" t="s">
        <v>195</v>
      </c>
      <c r="C524" s="14">
        <v>0</v>
      </c>
      <c r="D524" s="14">
        <v>0</v>
      </c>
      <c r="E524" s="14">
        <v>0</v>
      </c>
      <c r="F524" s="14"/>
      <c r="G524" s="14">
        <v>0</v>
      </c>
      <c r="H524" s="14">
        <v>0</v>
      </c>
      <c r="I524" s="14">
        <v>0</v>
      </c>
      <c r="J524" s="14">
        <v>0</v>
      </c>
      <c r="K524" s="14">
        <v>0</v>
      </c>
      <c r="L524" s="14">
        <v>0</v>
      </c>
      <c r="M524" s="14"/>
      <c r="N524" s="14">
        <v>0</v>
      </c>
      <c r="O524" s="14">
        <v>0</v>
      </c>
      <c r="P524" s="14">
        <v>0</v>
      </c>
      <c r="Q524" s="14">
        <v>0</v>
      </c>
      <c r="R524" s="14"/>
      <c r="S524" s="14">
        <v>0</v>
      </c>
      <c r="T524" s="14">
        <v>0</v>
      </c>
      <c r="U524" s="14">
        <v>0</v>
      </c>
      <c r="V524" s="14"/>
      <c r="W524" s="14">
        <v>0</v>
      </c>
      <c r="X524" s="14">
        <v>0</v>
      </c>
      <c r="Y524" s="14">
        <v>0</v>
      </c>
      <c r="Z524" s="14">
        <v>0</v>
      </c>
      <c r="AA524" s="14">
        <v>0</v>
      </c>
      <c r="AB524" s="14">
        <v>0</v>
      </c>
      <c r="AC524" s="14">
        <v>0</v>
      </c>
      <c r="AD524" s="14"/>
      <c r="AE524" s="14">
        <v>0</v>
      </c>
      <c r="AF524" s="14">
        <v>0</v>
      </c>
      <c r="AG524" s="14"/>
      <c r="AH524" s="14">
        <v>0</v>
      </c>
      <c r="AI524" s="14">
        <v>0</v>
      </c>
      <c r="AJ524" s="14">
        <v>0</v>
      </c>
      <c r="AK524" s="14">
        <v>0</v>
      </c>
      <c r="AL524" s="14"/>
      <c r="AM524" s="14">
        <v>0</v>
      </c>
      <c r="AN524" s="14">
        <v>0</v>
      </c>
      <c r="AO524" s="14"/>
      <c r="AP524" s="14">
        <v>0</v>
      </c>
      <c r="AQ524" s="14">
        <v>0</v>
      </c>
    </row>
    <row r="525" spans="2:43" x14ac:dyDescent="0.3">
      <c r="B525" t="s">
        <v>197</v>
      </c>
      <c r="C525" s="14">
        <v>0</v>
      </c>
      <c r="D525" s="14">
        <v>0</v>
      </c>
      <c r="E525" s="14">
        <v>0</v>
      </c>
      <c r="F525" s="14"/>
      <c r="G525" s="14">
        <v>0</v>
      </c>
      <c r="H525" s="14">
        <v>0</v>
      </c>
      <c r="I525" s="14">
        <v>0</v>
      </c>
      <c r="J525" s="14">
        <v>0</v>
      </c>
      <c r="K525" s="14">
        <v>0</v>
      </c>
      <c r="L525" s="14">
        <v>0</v>
      </c>
      <c r="M525" s="14"/>
      <c r="N525" s="14">
        <v>0</v>
      </c>
      <c r="O525" s="14">
        <v>0</v>
      </c>
      <c r="P525" s="14">
        <v>0</v>
      </c>
      <c r="Q525" s="14">
        <v>0</v>
      </c>
      <c r="R525" s="14"/>
      <c r="S525" s="14">
        <v>0</v>
      </c>
      <c r="T525" s="14">
        <v>0</v>
      </c>
      <c r="U525" s="14">
        <v>0</v>
      </c>
      <c r="V525" s="14"/>
      <c r="W525" s="14">
        <v>0</v>
      </c>
      <c r="X525" s="14">
        <v>0</v>
      </c>
      <c r="Y525" s="14">
        <v>0</v>
      </c>
      <c r="Z525" s="14">
        <v>0</v>
      </c>
      <c r="AA525" s="14">
        <v>0</v>
      </c>
      <c r="AB525" s="14">
        <v>0</v>
      </c>
      <c r="AC525" s="14">
        <v>0</v>
      </c>
      <c r="AD525" s="14"/>
      <c r="AE525" s="14">
        <v>0</v>
      </c>
      <c r="AF525" s="14">
        <v>0</v>
      </c>
      <c r="AG525" s="14"/>
      <c r="AH525" s="14">
        <v>0</v>
      </c>
      <c r="AI525" s="14">
        <v>0</v>
      </c>
      <c r="AJ525" s="14">
        <v>0</v>
      </c>
      <c r="AK525" s="14">
        <v>0</v>
      </c>
      <c r="AL525" s="14"/>
      <c r="AM525" s="14">
        <v>0</v>
      </c>
      <c r="AN525" s="14">
        <v>0</v>
      </c>
      <c r="AO525" s="14"/>
      <c r="AP525" s="14">
        <v>0</v>
      </c>
      <c r="AQ525" s="14">
        <v>0</v>
      </c>
    </row>
    <row r="526" spans="2:43" x14ac:dyDescent="0.3">
      <c r="B526" t="s">
        <v>200</v>
      </c>
      <c r="C526" s="14">
        <v>0</v>
      </c>
      <c r="D526" s="14">
        <v>0</v>
      </c>
      <c r="E526" s="14">
        <v>0</v>
      </c>
      <c r="F526" s="14"/>
      <c r="G526" s="14">
        <v>0</v>
      </c>
      <c r="H526" s="14">
        <v>0</v>
      </c>
      <c r="I526" s="14">
        <v>0</v>
      </c>
      <c r="J526" s="14">
        <v>0</v>
      </c>
      <c r="K526" s="14">
        <v>0</v>
      </c>
      <c r="L526" s="14">
        <v>0</v>
      </c>
      <c r="M526" s="14"/>
      <c r="N526" s="14">
        <v>0</v>
      </c>
      <c r="O526" s="14">
        <v>0</v>
      </c>
      <c r="P526" s="14">
        <v>0</v>
      </c>
      <c r="Q526" s="14">
        <v>0</v>
      </c>
      <c r="R526" s="14"/>
      <c r="S526" s="14">
        <v>0</v>
      </c>
      <c r="T526" s="14">
        <v>0</v>
      </c>
      <c r="U526" s="14">
        <v>0</v>
      </c>
      <c r="V526" s="14"/>
      <c r="W526" s="14">
        <v>0</v>
      </c>
      <c r="X526" s="14">
        <v>0</v>
      </c>
      <c r="Y526" s="14">
        <v>0</v>
      </c>
      <c r="Z526" s="14">
        <v>0</v>
      </c>
      <c r="AA526" s="14">
        <v>0</v>
      </c>
      <c r="AB526" s="14">
        <v>0</v>
      </c>
      <c r="AC526" s="14">
        <v>0</v>
      </c>
      <c r="AD526" s="14"/>
      <c r="AE526" s="14">
        <v>0</v>
      </c>
      <c r="AF526" s="14">
        <v>0</v>
      </c>
      <c r="AG526" s="14"/>
      <c r="AH526" s="14">
        <v>0</v>
      </c>
      <c r="AI526" s="14">
        <v>0</v>
      </c>
      <c r="AJ526" s="14">
        <v>0</v>
      </c>
      <c r="AK526" s="14">
        <v>0</v>
      </c>
      <c r="AL526" s="14"/>
      <c r="AM526" s="14">
        <v>0</v>
      </c>
      <c r="AN526" s="14">
        <v>0</v>
      </c>
      <c r="AO526" s="14"/>
      <c r="AP526" s="14">
        <v>0</v>
      </c>
      <c r="AQ526" s="14">
        <v>0</v>
      </c>
    </row>
    <row r="527" spans="2:43" x14ac:dyDescent="0.3">
      <c r="B527" t="s">
        <v>202</v>
      </c>
      <c r="C527" s="14">
        <v>0</v>
      </c>
      <c r="D527" s="14">
        <v>0</v>
      </c>
      <c r="E527" s="14">
        <v>0</v>
      </c>
      <c r="F527" s="14"/>
      <c r="G527" s="14">
        <v>0</v>
      </c>
      <c r="H527" s="14">
        <v>0</v>
      </c>
      <c r="I527" s="14">
        <v>0</v>
      </c>
      <c r="J527" s="14">
        <v>0</v>
      </c>
      <c r="K527" s="14">
        <v>0</v>
      </c>
      <c r="L527" s="14">
        <v>0</v>
      </c>
      <c r="M527" s="14"/>
      <c r="N527" s="14">
        <v>0</v>
      </c>
      <c r="O527" s="14">
        <v>0</v>
      </c>
      <c r="P527" s="14">
        <v>0</v>
      </c>
      <c r="Q527" s="14">
        <v>0</v>
      </c>
      <c r="R527" s="14"/>
      <c r="S527" s="14">
        <v>0</v>
      </c>
      <c r="T527" s="14">
        <v>0</v>
      </c>
      <c r="U527" s="14">
        <v>0</v>
      </c>
      <c r="V527" s="14"/>
      <c r="W527" s="14">
        <v>0</v>
      </c>
      <c r="X527" s="14">
        <v>0</v>
      </c>
      <c r="Y527" s="14">
        <v>0</v>
      </c>
      <c r="Z527" s="14">
        <v>0</v>
      </c>
      <c r="AA527" s="14">
        <v>0</v>
      </c>
      <c r="AB527" s="14">
        <v>0</v>
      </c>
      <c r="AC527" s="14">
        <v>0</v>
      </c>
      <c r="AD527" s="14"/>
      <c r="AE527" s="14">
        <v>0</v>
      </c>
      <c r="AF527" s="14">
        <v>0</v>
      </c>
      <c r="AG527" s="14"/>
      <c r="AH527" s="14">
        <v>0</v>
      </c>
      <c r="AI527" s="14">
        <v>0</v>
      </c>
      <c r="AJ527" s="14">
        <v>0</v>
      </c>
      <c r="AK527" s="14">
        <v>0</v>
      </c>
      <c r="AL527" s="14"/>
      <c r="AM527" s="14">
        <v>0</v>
      </c>
      <c r="AN527" s="14">
        <v>0</v>
      </c>
      <c r="AO527" s="14"/>
      <c r="AP527" s="14">
        <v>0</v>
      </c>
      <c r="AQ527" s="14">
        <v>0</v>
      </c>
    </row>
    <row r="528" spans="2:43" x14ac:dyDescent="0.3">
      <c r="B528" t="s">
        <v>203</v>
      </c>
      <c r="C528" s="14">
        <v>0</v>
      </c>
      <c r="D528" s="14">
        <v>0</v>
      </c>
      <c r="E528" s="14">
        <v>0</v>
      </c>
      <c r="F528" s="14"/>
      <c r="G528" s="14">
        <v>0</v>
      </c>
      <c r="H528" s="14">
        <v>0</v>
      </c>
      <c r="I528" s="14">
        <v>0</v>
      </c>
      <c r="J528" s="14">
        <v>0</v>
      </c>
      <c r="K528" s="14">
        <v>0</v>
      </c>
      <c r="L528" s="14">
        <v>0</v>
      </c>
      <c r="M528" s="14"/>
      <c r="N528" s="14">
        <v>0</v>
      </c>
      <c r="O528" s="14">
        <v>0</v>
      </c>
      <c r="P528" s="14">
        <v>0</v>
      </c>
      <c r="Q528" s="14">
        <v>0</v>
      </c>
      <c r="R528" s="14"/>
      <c r="S528" s="14">
        <v>0</v>
      </c>
      <c r="T528" s="14">
        <v>0</v>
      </c>
      <c r="U528" s="14">
        <v>0</v>
      </c>
      <c r="V528" s="14"/>
      <c r="W528" s="14">
        <v>0</v>
      </c>
      <c r="X528" s="14">
        <v>0</v>
      </c>
      <c r="Y528" s="14">
        <v>0</v>
      </c>
      <c r="Z528" s="14">
        <v>0</v>
      </c>
      <c r="AA528" s="14">
        <v>0</v>
      </c>
      <c r="AB528" s="14">
        <v>0</v>
      </c>
      <c r="AC528" s="14">
        <v>0</v>
      </c>
      <c r="AD528" s="14"/>
      <c r="AE528" s="14">
        <v>0</v>
      </c>
      <c r="AF528" s="14">
        <v>0</v>
      </c>
      <c r="AG528" s="14"/>
      <c r="AH528" s="14">
        <v>0</v>
      </c>
      <c r="AI528" s="14">
        <v>0</v>
      </c>
      <c r="AJ528" s="14">
        <v>0</v>
      </c>
      <c r="AK528" s="14">
        <v>0</v>
      </c>
      <c r="AL528" s="14"/>
      <c r="AM528" s="14">
        <v>0</v>
      </c>
      <c r="AN528" s="14">
        <v>0</v>
      </c>
      <c r="AO528" s="14"/>
      <c r="AP528" s="14">
        <v>0</v>
      </c>
      <c r="AQ528" s="14">
        <v>0</v>
      </c>
    </row>
    <row r="529" spans="2:43" x14ac:dyDescent="0.3">
      <c r="B529" t="s">
        <v>207</v>
      </c>
      <c r="C529" s="14">
        <v>0</v>
      </c>
      <c r="D529" s="14">
        <v>0</v>
      </c>
      <c r="E529" s="14">
        <v>0</v>
      </c>
      <c r="F529" s="14"/>
      <c r="G529" s="14">
        <v>0</v>
      </c>
      <c r="H529" s="14">
        <v>0</v>
      </c>
      <c r="I529" s="14">
        <v>0</v>
      </c>
      <c r="J529" s="14">
        <v>0</v>
      </c>
      <c r="K529" s="14">
        <v>0</v>
      </c>
      <c r="L529" s="14">
        <v>0</v>
      </c>
      <c r="M529" s="14"/>
      <c r="N529" s="14">
        <v>0</v>
      </c>
      <c r="O529" s="14">
        <v>0</v>
      </c>
      <c r="P529" s="14">
        <v>0</v>
      </c>
      <c r="Q529" s="14">
        <v>0</v>
      </c>
      <c r="R529" s="14"/>
      <c r="S529" s="14">
        <v>0</v>
      </c>
      <c r="T529" s="14">
        <v>0</v>
      </c>
      <c r="U529" s="14">
        <v>0</v>
      </c>
      <c r="V529" s="14"/>
      <c r="W529" s="14">
        <v>0</v>
      </c>
      <c r="X529" s="14">
        <v>0</v>
      </c>
      <c r="Y529" s="14">
        <v>0</v>
      </c>
      <c r="Z529" s="14">
        <v>0</v>
      </c>
      <c r="AA529" s="14">
        <v>0</v>
      </c>
      <c r="AB529" s="14">
        <v>0</v>
      </c>
      <c r="AC529" s="14">
        <v>0</v>
      </c>
      <c r="AD529" s="14"/>
      <c r="AE529" s="14">
        <v>0</v>
      </c>
      <c r="AF529" s="14">
        <v>0</v>
      </c>
      <c r="AG529" s="14"/>
      <c r="AH529" s="14">
        <v>0</v>
      </c>
      <c r="AI529" s="14">
        <v>0</v>
      </c>
      <c r="AJ529" s="14">
        <v>0</v>
      </c>
      <c r="AK529" s="14">
        <v>0</v>
      </c>
      <c r="AL529" s="14"/>
      <c r="AM529" s="14">
        <v>0</v>
      </c>
      <c r="AN529" s="14">
        <v>0</v>
      </c>
      <c r="AO529" s="14"/>
      <c r="AP529" s="14">
        <v>0</v>
      </c>
      <c r="AQ529" s="14">
        <v>0</v>
      </c>
    </row>
    <row r="530" spans="2:43" x14ac:dyDescent="0.3">
      <c r="B530" t="s">
        <v>209</v>
      </c>
      <c r="C530" s="14">
        <v>0</v>
      </c>
      <c r="D530" s="14">
        <v>0</v>
      </c>
      <c r="E530" s="14">
        <v>0</v>
      </c>
      <c r="F530" s="14"/>
      <c r="G530" s="14">
        <v>0</v>
      </c>
      <c r="H530" s="14">
        <v>0</v>
      </c>
      <c r="I530" s="14">
        <v>0</v>
      </c>
      <c r="J530" s="14">
        <v>0</v>
      </c>
      <c r="K530" s="14">
        <v>0</v>
      </c>
      <c r="L530" s="14">
        <v>0</v>
      </c>
      <c r="M530" s="14"/>
      <c r="N530" s="14">
        <v>0</v>
      </c>
      <c r="O530" s="14">
        <v>0</v>
      </c>
      <c r="P530" s="14">
        <v>0</v>
      </c>
      <c r="Q530" s="14">
        <v>0</v>
      </c>
      <c r="R530" s="14"/>
      <c r="S530" s="14">
        <v>0</v>
      </c>
      <c r="T530" s="14">
        <v>0</v>
      </c>
      <c r="U530" s="14">
        <v>0</v>
      </c>
      <c r="V530" s="14"/>
      <c r="W530" s="14">
        <v>0</v>
      </c>
      <c r="X530" s="14">
        <v>0</v>
      </c>
      <c r="Y530" s="14">
        <v>0</v>
      </c>
      <c r="Z530" s="14">
        <v>0</v>
      </c>
      <c r="AA530" s="14">
        <v>0</v>
      </c>
      <c r="AB530" s="14">
        <v>0</v>
      </c>
      <c r="AC530" s="14">
        <v>0</v>
      </c>
      <c r="AD530" s="14"/>
      <c r="AE530" s="14">
        <v>0</v>
      </c>
      <c r="AF530" s="14">
        <v>0</v>
      </c>
      <c r="AG530" s="14"/>
      <c r="AH530" s="14">
        <v>0</v>
      </c>
      <c r="AI530" s="14">
        <v>0</v>
      </c>
      <c r="AJ530" s="14">
        <v>0</v>
      </c>
      <c r="AK530" s="14">
        <v>0</v>
      </c>
      <c r="AL530" s="14"/>
      <c r="AM530" s="14">
        <v>0</v>
      </c>
      <c r="AN530" s="14">
        <v>0</v>
      </c>
      <c r="AO530" s="14"/>
      <c r="AP530" s="14">
        <v>0</v>
      </c>
      <c r="AQ530" s="14">
        <v>0</v>
      </c>
    </row>
    <row r="531" spans="2:43" x14ac:dyDescent="0.3">
      <c r="B531" t="s">
        <v>211</v>
      </c>
      <c r="C531" s="14">
        <v>0</v>
      </c>
      <c r="D531" s="14">
        <v>0</v>
      </c>
      <c r="E531" s="14">
        <v>0</v>
      </c>
      <c r="F531" s="14"/>
      <c r="G531" s="14">
        <v>0</v>
      </c>
      <c r="H531" s="14">
        <v>0</v>
      </c>
      <c r="I531" s="14">
        <v>0</v>
      </c>
      <c r="J531" s="14">
        <v>0</v>
      </c>
      <c r="K531" s="14">
        <v>0</v>
      </c>
      <c r="L531" s="14">
        <v>0</v>
      </c>
      <c r="M531" s="14"/>
      <c r="N531" s="14">
        <v>0</v>
      </c>
      <c r="O531" s="14">
        <v>0</v>
      </c>
      <c r="P531" s="14">
        <v>0</v>
      </c>
      <c r="Q531" s="14">
        <v>0</v>
      </c>
      <c r="R531" s="14"/>
      <c r="S531" s="14">
        <v>0</v>
      </c>
      <c r="T531" s="14">
        <v>0</v>
      </c>
      <c r="U531" s="14">
        <v>0</v>
      </c>
      <c r="V531" s="14"/>
      <c r="W531" s="14">
        <v>0</v>
      </c>
      <c r="X531" s="14">
        <v>0</v>
      </c>
      <c r="Y531" s="14">
        <v>0</v>
      </c>
      <c r="Z531" s="14">
        <v>0</v>
      </c>
      <c r="AA531" s="14">
        <v>0</v>
      </c>
      <c r="AB531" s="14">
        <v>0</v>
      </c>
      <c r="AC531" s="14">
        <v>0</v>
      </c>
      <c r="AD531" s="14"/>
      <c r="AE531" s="14">
        <v>0</v>
      </c>
      <c r="AF531" s="14">
        <v>0</v>
      </c>
      <c r="AG531" s="14"/>
      <c r="AH531" s="14">
        <v>0</v>
      </c>
      <c r="AI531" s="14">
        <v>0</v>
      </c>
      <c r="AJ531" s="14">
        <v>0</v>
      </c>
      <c r="AK531" s="14">
        <v>0</v>
      </c>
      <c r="AL531" s="14"/>
      <c r="AM531" s="14">
        <v>0</v>
      </c>
      <c r="AN531" s="14">
        <v>0</v>
      </c>
      <c r="AO531" s="14"/>
      <c r="AP531" s="14">
        <v>0</v>
      </c>
      <c r="AQ531" s="14">
        <v>0</v>
      </c>
    </row>
    <row r="532" spans="2:43" x14ac:dyDescent="0.3">
      <c r="B532" t="s">
        <v>213</v>
      </c>
      <c r="C532" s="14">
        <v>0</v>
      </c>
      <c r="D532" s="14">
        <v>0</v>
      </c>
      <c r="E532" s="14">
        <v>0</v>
      </c>
      <c r="F532" s="14"/>
      <c r="G532" s="14">
        <v>0</v>
      </c>
      <c r="H532" s="14">
        <v>0</v>
      </c>
      <c r="I532" s="14">
        <v>0</v>
      </c>
      <c r="J532" s="14">
        <v>0</v>
      </c>
      <c r="K532" s="14">
        <v>0</v>
      </c>
      <c r="L532" s="14">
        <v>0</v>
      </c>
      <c r="M532" s="14"/>
      <c r="N532" s="14">
        <v>0</v>
      </c>
      <c r="O532" s="14">
        <v>0</v>
      </c>
      <c r="P532" s="14">
        <v>0</v>
      </c>
      <c r="Q532" s="14">
        <v>0</v>
      </c>
      <c r="R532" s="14"/>
      <c r="S532" s="14">
        <v>0</v>
      </c>
      <c r="T532" s="14">
        <v>0</v>
      </c>
      <c r="U532" s="14">
        <v>0</v>
      </c>
      <c r="V532" s="14"/>
      <c r="W532" s="14">
        <v>0</v>
      </c>
      <c r="X532" s="14">
        <v>0</v>
      </c>
      <c r="Y532" s="14">
        <v>0</v>
      </c>
      <c r="Z532" s="14">
        <v>0</v>
      </c>
      <c r="AA532" s="14">
        <v>0</v>
      </c>
      <c r="AB532" s="14">
        <v>0</v>
      </c>
      <c r="AC532" s="14">
        <v>0</v>
      </c>
      <c r="AD532" s="14"/>
      <c r="AE532" s="14">
        <v>0</v>
      </c>
      <c r="AF532" s="14">
        <v>0</v>
      </c>
      <c r="AG532" s="14"/>
      <c r="AH532" s="14">
        <v>0</v>
      </c>
      <c r="AI532" s="14">
        <v>0</v>
      </c>
      <c r="AJ532" s="14">
        <v>0</v>
      </c>
      <c r="AK532" s="14">
        <v>0</v>
      </c>
      <c r="AL532" s="14"/>
      <c r="AM532" s="14">
        <v>0</v>
      </c>
      <c r="AN532" s="14">
        <v>0</v>
      </c>
      <c r="AO532" s="14"/>
      <c r="AP532" s="14">
        <v>0</v>
      </c>
      <c r="AQ532" s="14">
        <v>0</v>
      </c>
    </row>
    <row r="533" spans="2:43" x14ac:dyDescent="0.3">
      <c r="B533" t="s">
        <v>214</v>
      </c>
      <c r="C533" s="14">
        <v>0</v>
      </c>
      <c r="D533" s="14">
        <v>0</v>
      </c>
      <c r="E533" s="14">
        <v>0</v>
      </c>
      <c r="F533" s="14"/>
      <c r="G533" s="14">
        <v>0</v>
      </c>
      <c r="H533" s="14">
        <v>0</v>
      </c>
      <c r="I533" s="14">
        <v>0</v>
      </c>
      <c r="J533" s="14">
        <v>0</v>
      </c>
      <c r="K533" s="14">
        <v>0</v>
      </c>
      <c r="L533" s="14">
        <v>0</v>
      </c>
      <c r="M533" s="14"/>
      <c r="N533" s="14">
        <v>0</v>
      </c>
      <c r="O533" s="14">
        <v>0</v>
      </c>
      <c r="P533" s="14">
        <v>0</v>
      </c>
      <c r="Q533" s="14">
        <v>0</v>
      </c>
      <c r="R533" s="14"/>
      <c r="S533" s="14">
        <v>0</v>
      </c>
      <c r="T533" s="14">
        <v>0</v>
      </c>
      <c r="U533" s="14">
        <v>0</v>
      </c>
      <c r="V533" s="14"/>
      <c r="W533" s="14">
        <v>0</v>
      </c>
      <c r="X533" s="14">
        <v>0</v>
      </c>
      <c r="Y533" s="14">
        <v>0</v>
      </c>
      <c r="Z533" s="14">
        <v>0</v>
      </c>
      <c r="AA533" s="14">
        <v>0</v>
      </c>
      <c r="AB533" s="14">
        <v>0</v>
      </c>
      <c r="AC533" s="14">
        <v>0</v>
      </c>
      <c r="AD533" s="14"/>
      <c r="AE533" s="14">
        <v>0</v>
      </c>
      <c r="AF533" s="14">
        <v>0</v>
      </c>
      <c r="AG533" s="14"/>
      <c r="AH533" s="14">
        <v>0</v>
      </c>
      <c r="AI533" s="14">
        <v>0</v>
      </c>
      <c r="AJ533" s="14">
        <v>0</v>
      </c>
      <c r="AK533" s="14">
        <v>0</v>
      </c>
      <c r="AL533" s="14"/>
      <c r="AM533" s="14">
        <v>0</v>
      </c>
      <c r="AN533" s="14">
        <v>0</v>
      </c>
      <c r="AO533" s="14"/>
      <c r="AP533" s="14">
        <v>0</v>
      </c>
      <c r="AQ533" s="14">
        <v>0</v>
      </c>
    </row>
    <row r="534" spans="2:43" x14ac:dyDescent="0.3">
      <c r="B534" t="s">
        <v>215</v>
      </c>
      <c r="C534" s="14">
        <v>0</v>
      </c>
      <c r="D534" s="14">
        <v>0</v>
      </c>
      <c r="E534" s="14">
        <v>0</v>
      </c>
      <c r="F534" s="14"/>
      <c r="G534" s="14">
        <v>0</v>
      </c>
      <c r="H534" s="14">
        <v>0</v>
      </c>
      <c r="I534" s="14">
        <v>0</v>
      </c>
      <c r="J534" s="14">
        <v>0</v>
      </c>
      <c r="K534" s="14">
        <v>0</v>
      </c>
      <c r="L534" s="14">
        <v>0</v>
      </c>
      <c r="M534" s="14"/>
      <c r="N534" s="14">
        <v>0</v>
      </c>
      <c r="O534" s="14">
        <v>0</v>
      </c>
      <c r="P534" s="14">
        <v>0</v>
      </c>
      <c r="Q534" s="14">
        <v>0</v>
      </c>
      <c r="R534" s="14"/>
      <c r="S534" s="14">
        <v>0</v>
      </c>
      <c r="T534" s="14">
        <v>0</v>
      </c>
      <c r="U534" s="14">
        <v>0</v>
      </c>
      <c r="V534" s="14"/>
      <c r="W534" s="14">
        <v>0</v>
      </c>
      <c r="X534" s="14">
        <v>0</v>
      </c>
      <c r="Y534" s="14">
        <v>0</v>
      </c>
      <c r="Z534" s="14">
        <v>0</v>
      </c>
      <c r="AA534" s="14">
        <v>0</v>
      </c>
      <c r="AB534" s="14">
        <v>0</v>
      </c>
      <c r="AC534" s="14">
        <v>0</v>
      </c>
      <c r="AD534" s="14"/>
      <c r="AE534" s="14">
        <v>0</v>
      </c>
      <c r="AF534" s="14">
        <v>0</v>
      </c>
      <c r="AG534" s="14"/>
      <c r="AH534" s="14">
        <v>0</v>
      </c>
      <c r="AI534" s="14">
        <v>0</v>
      </c>
      <c r="AJ534" s="14">
        <v>0</v>
      </c>
      <c r="AK534" s="14">
        <v>0</v>
      </c>
      <c r="AL534" s="14"/>
      <c r="AM534" s="14">
        <v>0</v>
      </c>
      <c r="AN534" s="14">
        <v>0</v>
      </c>
      <c r="AO534" s="14"/>
      <c r="AP534" s="14">
        <v>0</v>
      </c>
      <c r="AQ534" s="14">
        <v>0</v>
      </c>
    </row>
    <row r="535" spans="2:43" x14ac:dyDescent="0.3">
      <c r="B535" t="s">
        <v>216</v>
      </c>
      <c r="C535" s="14">
        <v>0</v>
      </c>
      <c r="D535" s="14">
        <v>0</v>
      </c>
      <c r="E535" s="14">
        <v>0</v>
      </c>
      <c r="F535" s="14"/>
      <c r="G535" s="14">
        <v>0</v>
      </c>
      <c r="H535" s="14">
        <v>0</v>
      </c>
      <c r="I535" s="14">
        <v>0</v>
      </c>
      <c r="J535" s="14">
        <v>0</v>
      </c>
      <c r="K535" s="14">
        <v>0</v>
      </c>
      <c r="L535" s="14">
        <v>0</v>
      </c>
      <c r="M535" s="14"/>
      <c r="N535" s="14">
        <v>0</v>
      </c>
      <c r="O535" s="14">
        <v>0</v>
      </c>
      <c r="P535" s="14">
        <v>0</v>
      </c>
      <c r="Q535" s="14">
        <v>0</v>
      </c>
      <c r="R535" s="14"/>
      <c r="S535" s="14">
        <v>0</v>
      </c>
      <c r="T535" s="14">
        <v>0</v>
      </c>
      <c r="U535" s="14">
        <v>0</v>
      </c>
      <c r="V535" s="14"/>
      <c r="W535" s="14">
        <v>0</v>
      </c>
      <c r="X535" s="14">
        <v>0</v>
      </c>
      <c r="Y535" s="14">
        <v>0</v>
      </c>
      <c r="Z535" s="14">
        <v>0</v>
      </c>
      <c r="AA535" s="14">
        <v>0</v>
      </c>
      <c r="AB535" s="14">
        <v>0</v>
      </c>
      <c r="AC535" s="14">
        <v>0</v>
      </c>
      <c r="AD535" s="14"/>
      <c r="AE535" s="14">
        <v>0</v>
      </c>
      <c r="AF535" s="14">
        <v>0</v>
      </c>
      <c r="AG535" s="14"/>
      <c r="AH535" s="14">
        <v>0</v>
      </c>
      <c r="AI535" s="14">
        <v>0</v>
      </c>
      <c r="AJ535" s="14">
        <v>0</v>
      </c>
      <c r="AK535" s="14">
        <v>0</v>
      </c>
      <c r="AL535" s="14"/>
      <c r="AM535" s="14">
        <v>0</v>
      </c>
      <c r="AN535" s="14">
        <v>0</v>
      </c>
      <c r="AO535" s="14"/>
      <c r="AP535" s="14">
        <v>0</v>
      </c>
      <c r="AQ535" s="14">
        <v>0</v>
      </c>
    </row>
    <row r="536" spans="2:43" x14ac:dyDescent="0.3">
      <c r="B536" t="s">
        <v>218</v>
      </c>
      <c r="C536" s="14">
        <v>0</v>
      </c>
      <c r="D536" s="14">
        <v>0</v>
      </c>
      <c r="E536" s="14">
        <v>0</v>
      </c>
      <c r="F536" s="14"/>
      <c r="G536" s="14">
        <v>0</v>
      </c>
      <c r="H536" s="14">
        <v>0</v>
      </c>
      <c r="I536" s="14">
        <v>0</v>
      </c>
      <c r="J536" s="14">
        <v>0</v>
      </c>
      <c r="K536" s="14">
        <v>0</v>
      </c>
      <c r="L536" s="14">
        <v>0</v>
      </c>
      <c r="M536" s="14"/>
      <c r="N536" s="14">
        <v>0</v>
      </c>
      <c r="O536" s="14">
        <v>0</v>
      </c>
      <c r="P536" s="14">
        <v>0</v>
      </c>
      <c r="Q536" s="14">
        <v>0</v>
      </c>
      <c r="R536" s="14"/>
      <c r="S536" s="14">
        <v>0</v>
      </c>
      <c r="T536" s="14">
        <v>0</v>
      </c>
      <c r="U536" s="14">
        <v>0</v>
      </c>
      <c r="V536" s="14"/>
      <c r="W536" s="14">
        <v>0</v>
      </c>
      <c r="X536" s="14">
        <v>0</v>
      </c>
      <c r="Y536" s="14">
        <v>0</v>
      </c>
      <c r="Z536" s="14">
        <v>0</v>
      </c>
      <c r="AA536" s="14">
        <v>0</v>
      </c>
      <c r="AB536" s="14">
        <v>0</v>
      </c>
      <c r="AC536" s="14">
        <v>0</v>
      </c>
      <c r="AD536" s="14"/>
      <c r="AE536" s="14">
        <v>0</v>
      </c>
      <c r="AF536" s="14">
        <v>0</v>
      </c>
      <c r="AG536" s="14"/>
      <c r="AH536" s="14">
        <v>0</v>
      </c>
      <c r="AI536" s="14">
        <v>0</v>
      </c>
      <c r="AJ536" s="14">
        <v>0</v>
      </c>
      <c r="AK536" s="14">
        <v>0</v>
      </c>
      <c r="AL536" s="14"/>
      <c r="AM536" s="14">
        <v>0</v>
      </c>
      <c r="AN536" s="14">
        <v>0</v>
      </c>
      <c r="AO536" s="14"/>
      <c r="AP536" s="14">
        <v>0</v>
      </c>
      <c r="AQ536" s="14">
        <v>0</v>
      </c>
    </row>
    <row r="537" spans="2:43" x14ac:dyDescent="0.3">
      <c r="B537" t="s">
        <v>221</v>
      </c>
      <c r="C537" s="14">
        <v>0</v>
      </c>
      <c r="D537" s="14">
        <v>0</v>
      </c>
      <c r="E537" s="14">
        <v>0</v>
      </c>
      <c r="F537" s="14"/>
      <c r="G537" s="14">
        <v>0</v>
      </c>
      <c r="H537" s="14">
        <v>0</v>
      </c>
      <c r="I537" s="14">
        <v>0</v>
      </c>
      <c r="J537" s="14">
        <v>0</v>
      </c>
      <c r="K537" s="14">
        <v>0</v>
      </c>
      <c r="L537" s="14">
        <v>0</v>
      </c>
      <c r="M537" s="14"/>
      <c r="N537" s="14">
        <v>0</v>
      </c>
      <c r="O537" s="14">
        <v>0</v>
      </c>
      <c r="P537" s="14">
        <v>0</v>
      </c>
      <c r="Q537" s="14">
        <v>0</v>
      </c>
      <c r="R537" s="14"/>
      <c r="S537" s="14">
        <v>0</v>
      </c>
      <c r="T537" s="14">
        <v>0</v>
      </c>
      <c r="U537" s="14">
        <v>0</v>
      </c>
      <c r="V537" s="14"/>
      <c r="W537" s="14">
        <v>0</v>
      </c>
      <c r="X537" s="14">
        <v>0</v>
      </c>
      <c r="Y537" s="14">
        <v>0</v>
      </c>
      <c r="Z537" s="14">
        <v>0</v>
      </c>
      <c r="AA537" s="14">
        <v>0</v>
      </c>
      <c r="AB537" s="14">
        <v>0</v>
      </c>
      <c r="AC537" s="14">
        <v>0</v>
      </c>
      <c r="AD537" s="14"/>
      <c r="AE537" s="14">
        <v>0</v>
      </c>
      <c r="AF537" s="14">
        <v>0</v>
      </c>
      <c r="AG537" s="14"/>
      <c r="AH537" s="14">
        <v>0</v>
      </c>
      <c r="AI537" s="14">
        <v>0</v>
      </c>
      <c r="AJ537" s="14">
        <v>0</v>
      </c>
      <c r="AK537" s="14">
        <v>0</v>
      </c>
      <c r="AL537" s="14"/>
      <c r="AM537" s="14">
        <v>0</v>
      </c>
      <c r="AN537" s="14">
        <v>0</v>
      </c>
      <c r="AO537" s="14"/>
      <c r="AP537" s="14">
        <v>0</v>
      </c>
      <c r="AQ537" s="14">
        <v>0</v>
      </c>
    </row>
    <row r="538" spans="2:43" x14ac:dyDescent="0.3">
      <c r="B538" t="s">
        <v>223</v>
      </c>
      <c r="C538" s="14">
        <v>0</v>
      </c>
      <c r="D538" s="14">
        <v>0</v>
      </c>
      <c r="E538" s="14">
        <v>0</v>
      </c>
      <c r="F538" s="14"/>
      <c r="G538" s="14">
        <v>0</v>
      </c>
      <c r="H538" s="14">
        <v>0</v>
      </c>
      <c r="I538" s="14">
        <v>0</v>
      </c>
      <c r="J538" s="14">
        <v>0</v>
      </c>
      <c r="K538" s="14">
        <v>0</v>
      </c>
      <c r="L538" s="14">
        <v>0</v>
      </c>
      <c r="M538" s="14"/>
      <c r="N538" s="14">
        <v>0</v>
      </c>
      <c r="O538" s="14">
        <v>0</v>
      </c>
      <c r="P538" s="14">
        <v>0</v>
      </c>
      <c r="Q538" s="14">
        <v>0</v>
      </c>
      <c r="R538" s="14"/>
      <c r="S538" s="14">
        <v>0</v>
      </c>
      <c r="T538" s="14">
        <v>0</v>
      </c>
      <c r="U538" s="14">
        <v>0</v>
      </c>
      <c r="V538" s="14"/>
      <c r="W538" s="14">
        <v>0</v>
      </c>
      <c r="X538" s="14">
        <v>0</v>
      </c>
      <c r="Y538" s="14">
        <v>0</v>
      </c>
      <c r="Z538" s="14">
        <v>0</v>
      </c>
      <c r="AA538" s="14">
        <v>0</v>
      </c>
      <c r="AB538" s="14">
        <v>0</v>
      </c>
      <c r="AC538" s="14">
        <v>0</v>
      </c>
      <c r="AD538" s="14"/>
      <c r="AE538" s="14">
        <v>0</v>
      </c>
      <c r="AF538" s="14">
        <v>0</v>
      </c>
      <c r="AG538" s="14"/>
      <c r="AH538" s="14">
        <v>0</v>
      </c>
      <c r="AI538" s="14">
        <v>0</v>
      </c>
      <c r="AJ538" s="14">
        <v>0</v>
      </c>
      <c r="AK538" s="14">
        <v>0</v>
      </c>
      <c r="AL538" s="14"/>
      <c r="AM538" s="14">
        <v>0</v>
      </c>
      <c r="AN538" s="14">
        <v>0</v>
      </c>
      <c r="AO538" s="14"/>
      <c r="AP538" s="14">
        <v>0</v>
      </c>
      <c r="AQ538" s="14">
        <v>0</v>
      </c>
    </row>
    <row r="539" spans="2:43" x14ac:dyDescent="0.3">
      <c r="B539" t="s">
        <v>224</v>
      </c>
      <c r="C539" s="14">
        <v>0</v>
      </c>
      <c r="D539" s="14">
        <v>0</v>
      </c>
      <c r="E539" s="14">
        <v>0</v>
      </c>
      <c r="F539" s="14"/>
      <c r="G539" s="14">
        <v>0</v>
      </c>
      <c r="H539" s="14">
        <v>0</v>
      </c>
      <c r="I539" s="14">
        <v>0</v>
      </c>
      <c r="J539" s="14">
        <v>0</v>
      </c>
      <c r="K539" s="14">
        <v>0</v>
      </c>
      <c r="L539" s="14">
        <v>0</v>
      </c>
      <c r="M539" s="14"/>
      <c r="N539" s="14">
        <v>0</v>
      </c>
      <c r="O539" s="14">
        <v>0</v>
      </c>
      <c r="P539" s="14">
        <v>0</v>
      </c>
      <c r="Q539" s="14">
        <v>0</v>
      </c>
      <c r="R539" s="14"/>
      <c r="S539" s="14">
        <v>0</v>
      </c>
      <c r="T539" s="14">
        <v>0</v>
      </c>
      <c r="U539" s="14">
        <v>0</v>
      </c>
      <c r="V539" s="14"/>
      <c r="W539" s="14">
        <v>0</v>
      </c>
      <c r="X539" s="14">
        <v>0</v>
      </c>
      <c r="Y539" s="14">
        <v>0</v>
      </c>
      <c r="Z539" s="14">
        <v>0</v>
      </c>
      <c r="AA539" s="14">
        <v>0</v>
      </c>
      <c r="AB539" s="14">
        <v>0</v>
      </c>
      <c r="AC539" s="14">
        <v>0</v>
      </c>
      <c r="AD539" s="14"/>
      <c r="AE539" s="14">
        <v>0</v>
      </c>
      <c r="AF539" s="14">
        <v>0</v>
      </c>
      <c r="AG539" s="14"/>
      <c r="AH539" s="14">
        <v>0</v>
      </c>
      <c r="AI539" s="14">
        <v>0</v>
      </c>
      <c r="AJ539" s="14">
        <v>0</v>
      </c>
      <c r="AK539" s="14">
        <v>0</v>
      </c>
      <c r="AL539" s="14"/>
      <c r="AM539" s="14">
        <v>0</v>
      </c>
      <c r="AN539" s="14">
        <v>0</v>
      </c>
      <c r="AO539" s="14"/>
      <c r="AP539" s="14">
        <v>0</v>
      </c>
      <c r="AQ539" s="14">
        <v>0</v>
      </c>
    </row>
    <row r="540" spans="2:43" x14ac:dyDescent="0.3">
      <c r="B540" t="s">
        <v>225</v>
      </c>
      <c r="C540" s="14">
        <v>0</v>
      </c>
      <c r="D540" s="14">
        <v>0</v>
      </c>
      <c r="E540" s="14">
        <v>0</v>
      </c>
      <c r="F540" s="14"/>
      <c r="G540" s="14">
        <v>0</v>
      </c>
      <c r="H540" s="14">
        <v>0</v>
      </c>
      <c r="I540" s="14">
        <v>0</v>
      </c>
      <c r="J540" s="14">
        <v>0</v>
      </c>
      <c r="K540" s="14">
        <v>0</v>
      </c>
      <c r="L540" s="14">
        <v>0</v>
      </c>
      <c r="M540" s="14"/>
      <c r="N540" s="14">
        <v>0</v>
      </c>
      <c r="O540" s="14">
        <v>0</v>
      </c>
      <c r="P540" s="14">
        <v>0</v>
      </c>
      <c r="Q540" s="14">
        <v>0</v>
      </c>
      <c r="R540" s="14"/>
      <c r="S540" s="14">
        <v>0</v>
      </c>
      <c r="T540" s="14">
        <v>0</v>
      </c>
      <c r="U540" s="14">
        <v>0</v>
      </c>
      <c r="V540" s="14"/>
      <c r="W540" s="14">
        <v>0</v>
      </c>
      <c r="X540" s="14">
        <v>0</v>
      </c>
      <c r="Y540" s="14">
        <v>0</v>
      </c>
      <c r="Z540" s="14">
        <v>0</v>
      </c>
      <c r="AA540" s="14">
        <v>0</v>
      </c>
      <c r="AB540" s="14">
        <v>0</v>
      </c>
      <c r="AC540" s="14">
        <v>0</v>
      </c>
      <c r="AD540" s="14"/>
      <c r="AE540" s="14">
        <v>0</v>
      </c>
      <c r="AF540" s="14">
        <v>0</v>
      </c>
      <c r="AG540" s="14"/>
      <c r="AH540" s="14">
        <v>0</v>
      </c>
      <c r="AI540" s="14">
        <v>0</v>
      </c>
      <c r="AJ540" s="14">
        <v>0</v>
      </c>
      <c r="AK540" s="14">
        <v>0</v>
      </c>
      <c r="AL540" s="14"/>
      <c r="AM540" s="14">
        <v>0</v>
      </c>
      <c r="AN540" s="14">
        <v>0</v>
      </c>
      <c r="AO540" s="14"/>
      <c r="AP540" s="14">
        <v>0</v>
      </c>
      <c r="AQ540" s="14">
        <v>0</v>
      </c>
    </row>
    <row r="541" spans="2:43" x14ac:dyDescent="0.3">
      <c r="B541" t="s">
        <v>226</v>
      </c>
      <c r="C541" s="14">
        <v>0</v>
      </c>
      <c r="D541" s="14">
        <v>0</v>
      </c>
      <c r="E541" s="14">
        <v>0</v>
      </c>
      <c r="F541" s="14"/>
      <c r="G541" s="14">
        <v>0</v>
      </c>
      <c r="H541" s="14">
        <v>0</v>
      </c>
      <c r="I541" s="14">
        <v>0</v>
      </c>
      <c r="J541" s="14">
        <v>0</v>
      </c>
      <c r="K541" s="14">
        <v>0</v>
      </c>
      <c r="L541" s="14">
        <v>0</v>
      </c>
      <c r="M541" s="14"/>
      <c r="N541" s="14">
        <v>0</v>
      </c>
      <c r="O541" s="14">
        <v>0</v>
      </c>
      <c r="P541" s="14">
        <v>0</v>
      </c>
      <c r="Q541" s="14">
        <v>0</v>
      </c>
      <c r="R541" s="14"/>
      <c r="S541" s="14">
        <v>0</v>
      </c>
      <c r="T541" s="14">
        <v>0</v>
      </c>
      <c r="U541" s="14">
        <v>0</v>
      </c>
      <c r="V541" s="14"/>
      <c r="W541" s="14">
        <v>0</v>
      </c>
      <c r="X541" s="14">
        <v>0</v>
      </c>
      <c r="Y541" s="14">
        <v>0</v>
      </c>
      <c r="Z541" s="14">
        <v>0</v>
      </c>
      <c r="AA541" s="14">
        <v>0</v>
      </c>
      <c r="AB541" s="14">
        <v>0</v>
      </c>
      <c r="AC541" s="14">
        <v>0</v>
      </c>
      <c r="AD541" s="14"/>
      <c r="AE541" s="14">
        <v>0</v>
      </c>
      <c r="AF541" s="14">
        <v>0</v>
      </c>
      <c r="AG541" s="14"/>
      <c r="AH541" s="14">
        <v>0</v>
      </c>
      <c r="AI541" s="14">
        <v>0</v>
      </c>
      <c r="AJ541" s="14">
        <v>0</v>
      </c>
      <c r="AK541" s="14">
        <v>0</v>
      </c>
      <c r="AL541" s="14"/>
      <c r="AM541" s="14">
        <v>0</v>
      </c>
      <c r="AN541" s="14">
        <v>0</v>
      </c>
      <c r="AO541" s="14"/>
      <c r="AP541" s="14">
        <v>0</v>
      </c>
      <c r="AQ541" s="14">
        <v>0</v>
      </c>
    </row>
    <row r="542" spans="2:43" x14ac:dyDescent="0.3">
      <c r="B542" t="s">
        <v>231</v>
      </c>
      <c r="C542" s="14">
        <v>0</v>
      </c>
      <c r="D542" s="14">
        <v>0</v>
      </c>
      <c r="E542" s="14">
        <v>0</v>
      </c>
      <c r="F542" s="14"/>
      <c r="G542" s="14">
        <v>0</v>
      </c>
      <c r="H542" s="14">
        <v>0</v>
      </c>
      <c r="I542" s="14">
        <v>0</v>
      </c>
      <c r="J542" s="14">
        <v>0</v>
      </c>
      <c r="K542" s="14">
        <v>0</v>
      </c>
      <c r="L542" s="14">
        <v>0</v>
      </c>
      <c r="M542" s="14"/>
      <c r="N542" s="14">
        <v>0</v>
      </c>
      <c r="O542" s="14">
        <v>0</v>
      </c>
      <c r="P542" s="14">
        <v>0</v>
      </c>
      <c r="Q542" s="14">
        <v>0</v>
      </c>
      <c r="R542" s="14"/>
      <c r="S542" s="14">
        <v>0</v>
      </c>
      <c r="T542" s="14">
        <v>0</v>
      </c>
      <c r="U542" s="14">
        <v>0</v>
      </c>
      <c r="V542" s="14"/>
      <c r="W542" s="14">
        <v>0</v>
      </c>
      <c r="X542" s="14">
        <v>0</v>
      </c>
      <c r="Y542" s="14">
        <v>0</v>
      </c>
      <c r="Z542" s="14">
        <v>0</v>
      </c>
      <c r="AA542" s="14">
        <v>0</v>
      </c>
      <c r="AB542" s="14">
        <v>0</v>
      </c>
      <c r="AC542" s="14">
        <v>0</v>
      </c>
      <c r="AD542" s="14"/>
      <c r="AE542" s="14">
        <v>0</v>
      </c>
      <c r="AF542" s="14">
        <v>0</v>
      </c>
      <c r="AG542" s="14"/>
      <c r="AH542" s="14">
        <v>0</v>
      </c>
      <c r="AI542" s="14">
        <v>0</v>
      </c>
      <c r="AJ542" s="14">
        <v>0</v>
      </c>
      <c r="AK542" s="14">
        <v>0</v>
      </c>
      <c r="AL542" s="14"/>
      <c r="AM542" s="14">
        <v>0</v>
      </c>
      <c r="AN542" s="14">
        <v>0</v>
      </c>
      <c r="AO542" s="14"/>
      <c r="AP542" s="14">
        <v>0</v>
      </c>
      <c r="AQ542" s="14">
        <v>0</v>
      </c>
    </row>
    <row r="543" spans="2:43" x14ac:dyDescent="0.3">
      <c r="B543" t="s">
        <v>232</v>
      </c>
      <c r="C543" s="14">
        <v>0</v>
      </c>
      <c r="D543" s="14">
        <v>0</v>
      </c>
      <c r="E543" s="14">
        <v>0</v>
      </c>
      <c r="F543" s="14"/>
      <c r="G543" s="14">
        <v>0</v>
      </c>
      <c r="H543" s="14">
        <v>0</v>
      </c>
      <c r="I543" s="14">
        <v>0</v>
      </c>
      <c r="J543" s="14">
        <v>0</v>
      </c>
      <c r="K543" s="14">
        <v>0</v>
      </c>
      <c r="L543" s="14">
        <v>0</v>
      </c>
      <c r="M543" s="14"/>
      <c r="N543" s="14">
        <v>0</v>
      </c>
      <c r="O543" s="14">
        <v>0</v>
      </c>
      <c r="P543" s="14">
        <v>0</v>
      </c>
      <c r="Q543" s="14">
        <v>0</v>
      </c>
      <c r="R543" s="14"/>
      <c r="S543" s="14">
        <v>0</v>
      </c>
      <c r="T543" s="14">
        <v>0</v>
      </c>
      <c r="U543" s="14">
        <v>0</v>
      </c>
      <c r="V543" s="14"/>
      <c r="W543" s="14">
        <v>0</v>
      </c>
      <c r="X543" s="14">
        <v>0</v>
      </c>
      <c r="Y543" s="14">
        <v>0</v>
      </c>
      <c r="Z543" s="14">
        <v>0</v>
      </c>
      <c r="AA543" s="14">
        <v>0</v>
      </c>
      <c r="AB543" s="14">
        <v>0</v>
      </c>
      <c r="AC543" s="14">
        <v>0</v>
      </c>
      <c r="AD543" s="14"/>
      <c r="AE543" s="14">
        <v>0</v>
      </c>
      <c r="AF543" s="14">
        <v>0</v>
      </c>
      <c r="AG543" s="14"/>
      <c r="AH543" s="14">
        <v>0</v>
      </c>
      <c r="AI543" s="14">
        <v>0</v>
      </c>
      <c r="AJ543" s="14">
        <v>0</v>
      </c>
      <c r="AK543" s="14">
        <v>0</v>
      </c>
      <c r="AL543" s="14"/>
      <c r="AM543" s="14">
        <v>0</v>
      </c>
      <c r="AN543" s="14">
        <v>0</v>
      </c>
      <c r="AO543" s="14"/>
      <c r="AP543" s="14">
        <v>0</v>
      </c>
      <c r="AQ543" s="14">
        <v>0</v>
      </c>
    </row>
    <row r="544" spans="2:43" x14ac:dyDescent="0.3">
      <c r="B544" t="s">
        <v>233</v>
      </c>
      <c r="C544" s="14">
        <v>0</v>
      </c>
      <c r="D544" s="14">
        <v>0</v>
      </c>
      <c r="E544" s="14">
        <v>0</v>
      </c>
      <c r="F544" s="14"/>
      <c r="G544" s="14">
        <v>0</v>
      </c>
      <c r="H544" s="14">
        <v>0</v>
      </c>
      <c r="I544" s="14">
        <v>0</v>
      </c>
      <c r="J544" s="14">
        <v>0</v>
      </c>
      <c r="K544" s="14">
        <v>0</v>
      </c>
      <c r="L544" s="14">
        <v>0</v>
      </c>
      <c r="M544" s="14"/>
      <c r="N544" s="14">
        <v>0</v>
      </c>
      <c r="O544" s="14">
        <v>0</v>
      </c>
      <c r="P544" s="14">
        <v>0</v>
      </c>
      <c r="Q544" s="14">
        <v>0</v>
      </c>
      <c r="R544" s="14"/>
      <c r="S544" s="14">
        <v>0</v>
      </c>
      <c r="T544" s="14">
        <v>0</v>
      </c>
      <c r="U544" s="14">
        <v>0</v>
      </c>
      <c r="V544" s="14"/>
      <c r="W544" s="14">
        <v>0</v>
      </c>
      <c r="X544" s="14">
        <v>0</v>
      </c>
      <c r="Y544" s="14">
        <v>0</v>
      </c>
      <c r="Z544" s="14">
        <v>0</v>
      </c>
      <c r="AA544" s="14">
        <v>0</v>
      </c>
      <c r="AB544" s="14">
        <v>0</v>
      </c>
      <c r="AC544" s="14">
        <v>0</v>
      </c>
      <c r="AD544" s="14"/>
      <c r="AE544" s="14">
        <v>0</v>
      </c>
      <c r="AF544" s="14">
        <v>0</v>
      </c>
      <c r="AG544" s="14"/>
      <c r="AH544" s="14">
        <v>0</v>
      </c>
      <c r="AI544" s="14">
        <v>0</v>
      </c>
      <c r="AJ544" s="14">
        <v>0</v>
      </c>
      <c r="AK544" s="14">
        <v>0</v>
      </c>
      <c r="AL544" s="14"/>
      <c r="AM544" s="14">
        <v>0</v>
      </c>
      <c r="AN544" s="14">
        <v>0</v>
      </c>
      <c r="AO544" s="14"/>
      <c r="AP544" s="14">
        <v>0</v>
      </c>
      <c r="AQ544" s="14">
        <v>0</v>
      </c>
    </row>
    <row r="545" spans="2:43" x14ac:dyDescent="0.3">
      <c r="B545" t="s">
        <v>238</v>
      </c>
      <c r="C545" s="14">
        <v>0</v>
      </c>
      <c r="D545" s="14">
        <v>0</v>
      </c>
      <c r="E545" s="14">
        <v>0</v>
      </c>
      <c r="F545" s="14"/>
      <c r="G545" s="14">
        <v>0</v>
      </c>
      <c r="H545" s="14">
        <v>0</v>
      </c>
      <c r="I545" s="14">
        <v>0</v>
      </c>
      <c r="J545" s="14">
        <v>0</v>
      </c>
      <c r="K545" s="14">
        <v>0</v>
      </c>
      <c r="L545" s="14">
        <v>0</v>
      </c>
      <c r="M545" s="14"/>
      <c r="N545" s="14">
        <v>0</v>
      </c>
      <c r="O545" s="14">
        <v>0</v>
      </c>
      <c r="P545" s="14">
        <v>0</v>
      </c>
      <c r="Q545" s="14">
        <v>0</v>
      </c>
      <c r="R545" s="14"/>
      <c r="S545" s="14">
        <v>0</v>
      </c>
      <c r="T545" s="14">
        <v>0</v>
      </c>
      <c r="U545" s="14">
        <v>0</v>
      </c>
      <c r="V545" s="14"/>
      <c r="W545" s="14">
        <v>0</v>
      </c>
      <c r="X545" s="14">
        <v>0</v>
      </c>
      <c r="Y545" s="14">
        <v>0</v>
      </c>
      <c r="Z545" s="14">
        <v>0</v>
      </c>
      <c r="AA545" s="14">
        <v>0</v>
      </c>
      <c r="AB545" s="14">
        <v>0</v>
      </c>
      <c r="AC545" s="14">
        <v>0</v>
      </c>
      <c r="AD545" s="14"/>
      <c r="AE545" s="14">
        <v>0</v>
      </c>
      <c r="AF545" s="14">
        <v>0</v>
      </c>
      <c r="AG545" s="14"/>
      <c r="AH545" s="14">
        <v>0</v>
      </c>
      <c r="AI545" s="14">
        <v>0</v>
      </c>
      <c r="AJ545" s="14">
        <v>0</v>
      </c>
      <c r="AK545" s="14">
        <v>0</v>
      </c>
      <c r="AL545" s="14"/>
      <c r="AM545" s="14">
        <v>0</v>
      </c>
      <c r="AN545" s="14">
        <v>0</v>
      </c>
      <c r="AO545" s="14"/>
      <c r="AP545" s="14">
        <v>0</v>
      </c>
      <c r="AQ545" s="14">
        <v>0</v>
      </c>
    </row>
    <row r="546" spans="2:43" x14ac:dyDescent="0.3">
      <c r="B546" t="s">
        <v>239</v>
      </c>
      <c r="C546" s="14">
        <v>0</v>
      </c>
      <c r="D546" s="14">
        <v>0</v>
      </c>
      <c r="E546" s="14">
        <v>0</v>
      </c>
      <c r="F546" s="14"/>
      <c r="G546" s="14">
        <v>0</v>
      </c>
      <c r="H546" s="14">
        <v>0</v>
      </c>
      <c r="I546" s="14">
        <v>0</v>
      </c>
      <c r="J546" s="14">
        <v>0</v>
      </c>
      <c r="K546" s="14">
        <v>0</v>
      </c>
      <c r="L546" s="14">
        <v>0</v>
      </c>
      <c r="M546" s="14"/>
      <c r="N546" s="14">
        <v>0</v>
      </c>
      <c r="O546" s="14">
        <v>0</v>
      </c>
      <c r="P546" s="14">
        <v>0</v>
      </c>
      <c r="Q546" s="14">
        <v>0</v>
      </c>
      <c r="R546" s="14"/>
      <c r="S546" s="14">
        <v>0</v>
      </c>
      <c r="T546" s="14">
        <v>0</v>
      </c>
      <c r="U546" s="14">
        <v>0</v>
      </c>
      <c r="V546" s="14"/>
      <c r="W546" s="14">
        <v>0</v>
      </c>
      <c r="X546" s="14">
        <v>0</v>
      </c>
      <c r="Y546" s="14">
        <v>0</v>
      </c>
      <c r="Z546" s="14">
        <v>0</v>
      </c>
      <c r="AA546" s="14">
        <v>0</v>
      </c>
      <c r="AB546" s="14">
        <v>0</v>
      </c>
      <c r="AC546" s="14">
        <v>0</v>
      </c>
      <c r="AD546" s="14"/>
      <c r="AE546" s="14">
        <v>0</v>
      </c>
      <c r="AF546" s="14">
        <v>0</v>
      </c>
      <c r="AG546" s="14"/>
      <c r="AH546" s="14">
        <v>0</v>
      </c>
      <c r="AI546" s="14">
        <v>0</v>
      </c>
      <c r="AJ546" s="14">
        <v>0</v>
      </c>
      <c r="AK546" s="14">
        <v>0</v>
      </c>
      <c r="AL546" s="14"/>
      <c r="AM546" s="14">
        <v>0</v>
      </c>
      <c r="AN546" s="14">
        <v>0</v>
      </c>
      <c r="AO546" s="14"/>
      <c r="AP546" s="14">
        <v>0</v>
      </c>
      <c r="AQ546" s="14">
        <v>0</v>
      </c>
    </row>
    <row r="547" spans="2:43" x14ac:dyDescent="0.3">
      <c r="B547" t="s">
        <v>240</v>
      </c>
      <c r="C547" s="14">
        <v>0</v>
      </c>
      <c r="D547" s="14">
        <v>0</v>
      </c>
      <c r="E547" s="14">
        <v>0</v>
      </c>
      <c r="F547" s="14"/>
      <c r="G547" s="14">
        <v>0</v>
      </c>
      <c r="H547" s="14">
        <v>0</v>
      </c>
      <c r="I547" s="14">
        <v>0</v>
      </c>
      <c r="J547" s="14">
        <v>0</v>
      </c>
      <c r="K547" s="14">
        <v>0</v>
      </c>
      <c r="L547" s="14">
        <v>0</v>
      </c>
      <c r="M547" s="14"/>
      <c r="N547" s="14">
        <v>0</v>
      </c>
      <c r="O547" s="14">
        <v>0</v>
      </c>
      <c r="P547" s="14">
        <v>0</v>
      </c>
      <c r="Q547" s="14">
        <v>0</v>
      </c>
      <c r="R547" s="14"/>
      <c r="S547" s="14">
        <v>0</v>
      </c>
      <c r="T547" s="14">
        <v>0</v>
      </c>
      <c r="U547" s="14">
        <v>0</v>
      </c>
      <c r="V547" s="14"/>
      <c r="W547" s="14">
        <v>0</v>
      </c>
      <c r="X547" s="14">
        <v>0</v>
      </c>
      <c r="Y547" s="14">
        <v>0</v>
      </c>
      <c r="Z547" s="14">
        <v>0</v>
      </c>
      <c r="AA547" s="14">
        <v>0</v>
      </c>
      <c r="AB547" s="14">
        <v>0</v>
      </c>
      <c r="AC547" s="14">
        <v>0</v>
      </c>
      <c r="AD547" s="14"/>
      <c r="AE547" s="14">
        <v>0</v>
      </c>
      <c r="AF547" s="14">
        <v>0</v>
      </c>
      <c r="AG547" s="14"/>
      <c r="AH547" s="14">
        <v>0</v>
      </c>
      <c r="AI547" s="14">
        <v>0</v>
      </c>
      <c r="AJ547" s="14">
        <v>0</v>
      </c>
      <c r="AK547" s="14">
        <v>0</v>
      </c>
      <c r="AL547" s="14"/>
      <c r="AM547" s="14">
        <v>0</v>
      </c>
      <c r="AN547" s="14">
        <v>0</v>
      </c>
      <c r="AO547" s="14"/>
      <c r="AP547" s="14">
        <v>0</v>
      </c>
      <c r="AQ547" s="14">
        <v>0</v>
      </c>
    </row>
    <row r="548" spans="2:43" x14ac:dyDescent="0.3">
      <c r="B548" t="s">
        <v>242</v>
      </c>
      <c r="C548" s="14">
        <v>0</v>
      </c>
      <c r="D548" s="14">
        <v>0</v>
      </c>
      <c r="E548" s="14">
        <v>0</v>
      </c>
      <c r="F548" s="14"/>
      <c r="G548" s="14">
        <v>0</v>
      </c>
      <c r="H548" s="14">
        <v>0</v>
      </c>
      <c r="I548" s="14">
        <v>0</v>
      </c>
      <c r="J548" s="14">
        <v>0</v>
      </c>
      <c r="K548" s="14">
        <v>0</v>
      </c>
      <c r="L548" s="14">
        <v>0</v>
      </c>
      <c r="M548" s="14"/>
      <c r="N548" s="14">
        <v>0</v>
      </c>
      <c r="O548" s="14">
        <v>0</v>
      </c>
      <c r="P548" s="14">
        <v>0</v>
      </c>
      <c r="Q548" s="14">
        <v>0</v>
      </c>
      <c r="R548" s="14"/>
      <c r="S548" s="14">
        <v>0</v>
      </c>
      <c r="T548" s="14">
        <v>0</v>
      </c>
      <c r="U548" s="14">
        <v>0</v>
      </c>
      <c r="V548" s="14"/>
      <c r="W548" s="14">
        <v>0</v>
      </c>
      <c r="X548" s="14">
        <v>0</v>
      </c>
      <c r="Y548" s="14">
        <v>0</v>
      </c>
      <c r="Z548" s="14">
        <v>0</v>
      </c>
      <c r="AA548" s="14">
        <v>0</v>
      </c>
      <c r="AB548" s="14">
        <v>0</v>
      </c>
      <c r="AC548" s="14">
        <v>0</v>
      </c>
      <c r="AD548" s="14"/>
      <c r="AE548" s="14">
        <v>0</v>
      </c>
      <c r="AF548" s="14">
        <v>0</v>
      </c>
      <c r="AG548" s="14"/>
      <c r="AH548" s="14">
        <v>0</v>
      </c>
      <c r="AI548" s="14">
        <v>0</v>
      </c>
      <c r="AJ548" s="14">
        <v>0</v>
      </c>
      <c r="AK548" s="14">
        <v>0</v>
      </c>
      <c r="AL548" s="14"/>
      <c r="AM548" s="14">
        <v>0</v>
      </c>
      <c r="AN548" s="14">
        <v>0</v>
      </c>
      <c r="AO548" s="14"/>
      <c r="AP548" s="14">
        <v>0</v>
      </c>
      <c r="AQ548" s="14">
        <v>0</v>
      </c>
    </row>
    <row r="549" spans="2:43" x14ac:dyDescent="0.3">
      <c r="B549" t="s">
        <v>243</v>
      </c>
      <c r="C549" s="14">
        <v>0</v>
      </c>
      <c r="D549" s="14">
        <v>0</v>
      </c>
      <c r="E549" s="14">
        <v>0</v>
      </c>
      <c r="F549" s="14"/>
      <c r="G549" s="14">
        <v>0</v>
      </c>
      <c r="H549" s="14">
        <v>0</v>
      </c>
      <c r="I549" s="14">
        <v>0</v>
      </c>
      <c r="J549" s="14">
        <v>0</v>
      </c>
      <c r="K549" s="14">
        <v>0</v>
      </c>
      <c r="L549" s="14">
        <v>0</v>
      </c>
      <c r="M549" s="14"/>
      <c r="N549" s="14">
        <v>0</v>
      </c>
      <c r="O549" s="14">
        <v>0</v>
      </c>
      <c r="P549" s="14">
        <v>0</v>
      </c>
      <c r="Q549" s="14">
        <v>0</v>
      </c>
      <c r="R549" s="14"/>
      <c r="S549" s="14">
        <v>0</v>
      </c>
      <c r="T549" s="14">
        <v>0</v>
      </c>
      <c r="U549" s="14">
        <v>0</v>
      </c>
      <c r="V549" s="14"/>
      <c r="W549" s="14">
        <v>0</v>
      </c>
      <c r="X549" s="14">
        <v>0</v>
      </c>
      <c r="Y549" s="14">
        <v>0</v>
      </c>
      <c r="Z549" s="14">
        <v>0</v>
      </c>
      <c r="AA549" s="14">
        <v>0</v>
      </c>
      <c r="AB549" s="14">
        <v>0</v>
      </c>
      <c r="AC549" s="14">
        <v>0</v>
      </c>
      <c r="AD549" s="14"/>
      <c r="AE549" s="14">
        <v>0</v>
      </c>
      <c r="AF549" s="14">
        <v>0</v>
      </c>
      <c r="AG549" s="14"/>
      <c r="AH549" s="14">
        <v>0</v>
      </c>
      <c r="AI549" s="14">
        <v>0</v>
      </c>
      <c r="AJ549" s="14">
        <v>0</v>
      </c>
      <c r="AK549" s="14">
        <v>0</v>
      </c>
      <c r="AL549" s="14"/>
      <c r="AM549" s="14">
        <v>0</v>
      </c>
      <c r="AN549" s="14">
        <v>0</v>
      </c>
      <c r="AO549" s="14"/>
      <c r="AP549" s="14">
        <v>0</v>
      </c>
      <c r="AQ549" s="14">
        <v>0</v>
      </c>
    </row>
    <row r="550" spans="2:43" x14ac:dyDescent="0.3">
      <c r="B550" t="s">
        <v>244</v>
      </c>
      <c r="C550" s="14">
        <v>0</v>
      </c>
      <c r="D550" s="14">
        <v>0</v>
      </c>
      <c r="E550" s="14">
        <v>0</v>
      </c>
      <c r="F550" s="14"/>
      <c r="G550" s="14">
        <v>0</v>
      </c>
      <c r="H550" s="14">
        <v>0</v>
      </c>
      <c r="I550" s="14">
        <v>0</v>
      </c>
      <c r="J550" s="14">
        <v>0</v>
      </c>
      <c r="K550" s="14">
        <v>0</v>
      </c>
      <c r="L550" s="14">
        <v>0</v>
      </c>
      <c r="M550" s="14"/>
      <c r="N550" s="14">
        <v>0</v>
      </c>
      <c r="O550" s="14">
        <v>0</v>
      </c>
      <c r="P550" s="14">
        <v>0</v>
      </c>
      <c r="Q550" s="14">
        <v>0</v>
      </c>
      <c r="R550" s="14"/>
      <c r="S550" s="14">
        <v>0</v>
      </c>
      <c r="T550" s="14">
        <v>0</v>
      </c>
      <c r="U550" s="14">
        <v>0</v>
      </c>
      <c r="V550" s="14"/>
      <c r="W550" s="14">
        <v>0</v>
      </c>
      <c r="X550" s="14">
        <v>0</v>
      </c>
      <c r="Y550" s="14">
        <v>0</v>
      </c>
      <c r="Z550" s="14">
        <v>0</v>
      </c>
      <c r="AA550" s="14">
        <v>0</v>
      </c>
      <c r="AB550" s="14">
        <v>0</v>
      </c>
      <c r="AC550" s="14">
        <v>0</v>
      </c>
      <c r="AD550" s="14"/>
      <c r="AE550" s="14">
        <v>0</v>
      </c>
      <c r="AF550" s="14">
        <v>0</v>
      </c>
      <c r="AG550" s="14"/>
      <c r="AH550" s="14">
        <v>0</v>
      </c>
      <c r="AI550" s="14">
        <v>0</v>
      </c>
      <c r="AJ550" s="14">
        <v>0</v>
      </c>
      <c r="AK550" s="14">
        <v>0</v>
      </c>
      <c r="AL550" s="14"/>
      <c r="AM550" s="14">
        <v>0</v>
      </c>
      <c r="AN550" s="14">
        <v>0</v>
      </c>
      <c r="AO550" s="14"/>
      <c r="AP550" s="14">
        <v>0</v>
      </c>
      <c r="AQ550" s="14">
        <v>0</v>
      </c>
    </row>
    <row r="551" spans="2:43" x14ac:dyDescent="0.3">
      <c r="B551" t="s">
        <v>246</v>
      </c>
      <c r="C551" s="14">
        <v>0</v>
      </c>
      <c r="D551" s="14">
        <v>0</v>
      </c>
      <c r="E551" s="14">
        <v>0</v>
      </c>
      <c r="F551" s="14"/>
      <c r="G551" s="14">
        <v>0</v>
      </c>
      <c r="H551" s="14">
        <v>0</v>
      </c>
      <c r="I551" s="14">
        <v>0</v>
      </c>
      <c r="J551" s="14">
        <v>0</v>
      </c>
      <c r="K551" s="14">
        <v>0</v>
      </c>
      <c r="L551" s="14">
        <v>0</v>
      </c>
      <c r="M551" s="14"/>
      <c r="N551" s="14">
        <v>0</v>
      </c>
      <c r="O551" s="14">
        <v>0</v>
      </c>
      <c r="P551" s="14">
        <v>0</v>
      </c>
      <c r="Q551" s="14">
        <v>0</v>
      </c>
      <c r="R551" s="14"/>
      <c r="S551" s="14">
        <v>0</v>
      </c>
      <c r="T551" s="14">
        <v>0</v>
      </c>
      <c r="U551" s="14">
        <v>0</v>
      </c>
      <c r="V551" s="14"/>
      <c r="W551" s="14">
        <v>0</v>
      </c>
      <c r="X551" s="14">
        <v>0</v>
      </c>
      <c r="Y551" s="14">
        <v>0</v>
      </c>
      <c r="Z551" s="14">
        <v>0</v>
      </c>
      <c r="AA551" s="14">
        <v>0</v>
      </c>
      <c r="AB551" s="14">
        <v>0</v>
      </c>
      <c r="AC551" s="14">
        <v>0</v>
      </c>
      <c r="AD551" s="14"/>
      <c r="AE551" s="14">
        <v>0</v>
      </c>
      <c r="AF551" s="14">
        <v>0</v>
      </c>
      <c r="AG551" s="14"/>
      <c r="AH551" s="14">
        <v>0</v>
      </c>
      <c r="AI551" s="14">
        <v>0</v>
      </c>
      <c r="AJ551" s="14">
        <v>0</v>
      </c>
      <c r="AK551" s="14">
        <v>0</v>
      </c>
      <c r="AL551" s="14"/>
      <c r="AM551" s="14">
        <v>0</v>
      </c>
      <c r="AN551" s="14">
        <v>0</v>
      </c>
      <c r="AO551" s="14"/>
      <c r="AP551" s="14">
        <v>0</v>
      </c>
      <c r="AQ551" s="14">
        <v>0</v>
      </c>
    </row>
    <row r="552" spans="2:43" x14ac:dyDescent="0.3">
      <c r="B552" t="s">
        <v>248</v>
      </c>
      <c r="C552" s="14">
        <v>0</v>
      </c>
      <c r="D552" s="14">
        <v>0</v>
      </c>
      <c r="E552" s="14">
        <v>0</v>
      </c>
      <c r="F552" s="14"/>
      <c r="G552" s="14">
        <v>0</v>
      </c>
      <c r="H552" s="14">
        <v>0</v>
      </c>
      <c r="I552" s="14">
        <v>0</v>
      </c>
      <c r="J552" s="14">
        <v>0</v>
      </c>
      <c r="K552" s="14">
        <v>0</v>
      </c>
      <c r="L552" s="14">
        <v>0</v>
      </c>
      <c r="M552" s="14"/>
      <c r="N552" s="14">
        <v>0</v>
      </c>
      <c r="O552" s="14">
        <v>0</v>
      </c>
      <c r="P552" s="14">
        <v>0</v>
      </c>
      <c r="Q552" s="14">
        <v>0</v>
      </c>
      <c r="R552" s="14"/>
      <c r="S552" s="14">
        <v>0</v>
      </c>
      <c r="T552" s="14">
        <v>0</v>
      </c>
      <c r="U552" s="14">
        <v>0</v>
      </c>
      <c r="V552" s="14"/>
      <c r="W552" s="14">
        <v>0</v>
      </c>
      <c r="X552" s="14">
        <v>0</v>
      </c>
      <c r="Y552" s="14">
        <v>0</v>
      </c>
      <c r="Z552" s="14">
        <v>0</v>
      </c>
      <c r="AA552" s="14">
        <v>0</v>
      </c>
      <c r="AB552" s="14">
        <v>0</v>
      </c>
      <c r="AC552" s="14">
        <v>0</v>
      </c>
      <c r="AD552" s="14"/>
      <c r="AE552" s="14">
        <v>0</v>
      </c>
      <c r="AF552" s="14">
        <v>0</v>
      </c>
      <c r="AG552" s="14"/>
      <c r="AH552" s="14">
        <v>0</v>
      </c>
      <c r="AI552" s="14">
        <v>0</v>
      </c>
      <c r="AJ552" s="14">
        <v>0</v>
      </c>
      <c r="AK552" s="14">
        <v>0</v>
      </c>
      <c r="AL552" s="14"/>
      <c r="AM552" s="14">
        <v>0</v>
      </c>
      <c r="AN552" s="14">
        <v>0</v>
      </c>
      <c r="AO552" s="14"/>
      <c r="AP552" s="14">
        <v>0</v>
      </c>
      <c r="AQ552" s="14">
        <v>0</v>
      </c>
    </row>
    <row r="553" spans="2:43" x14ac:dyDescent="0.3">
      <c r="B553" t="s">
        <v>252</v>
      </c>
      <c r="C553" s="14">
        <v>0</v>
      </c>
      <c r="D553" s="14">
        <v>0</v>
      </c>
      <c r="E553" s="14">
        <v>0</v>
      </c>
      <c r="F553" s="14"/>
      <c r="G553" s="14">
        <v>0</v>
      </c>
      <c r="H553" s="14">
        <v>0</v>
      </c>
      <c r="I553" s="14">
        <v>0</v>
      </c>
      <c r="J553" s="14">
        <v>0</v>
      </c>
      <c r="K553" s="14">
        <v>0</v>
      </c>
      <c r="L553" s="14">
        <v>0</v>
      </c>
      <c r="M553" s="14"/>
      <c r="N553" s="14">
        <v>0</v>
      </c>
      <c r="O553" s="14">
        <v>0</v>
      </c>
      <c r="P553" s="14">
        <v>0</v>
      </c>
      <c r="Q553" s="14">
        <v>0</v>
      </c>
      <c r="R553" s="14"/>
      <c r="S553" s="14">
        <v>0</v>
      </c>
      <c r="T553" s="14">
        <v>0</v>
      </c>
      <c r="U553" s="14">
        <v>0</v>
      </c>
      <c r="V553" s="14"/>
      <c r="W553" s="14">
        <v>0</v>
      </c>
      <c r="X553" s="14">
        <v>0</v>
      </c>
      <c r="Y553" s="14">
        <v>0</v>
      </c>
      <c r="Z553" s="14">
        <v>0</v>
      </c>
      <c r="AA553" s="14">
        <v>0</v>
      </c>
      <c r="AB553" s="14">
        <v>0</v>
      </c>
      <c r="AC553" s="14">
        <v>0</v>
      </c>
      <c r="AD553" s="14"/>
      <c r="AE553" s="14">
        <v>0</v>
      </c>
      <c r="AF553" s="14">
        <v>0</v>
      </c>
      <c r="AG553" s="14"/>
      <c r="AH553" s="14">
        <v>0</v>
      </c>
      <c r="AI553" s="14">
        <v>0</v>
      </c>
      <c r="AJ553" s="14">
        <v>0</v>
      </c>
      <c r="AK553" s="14">
        <v>0</v>
      </c>
      <c r="AL553" s="14"/>
      <c r="AM553" s="14">
        <v>0</v>
      </c>
      <c r="AN553" s="14">
        <v>0</v>
      </c>
      <c r="AO553" s="14"/>
      <c r="AP553" s="14">
        <v>0</v>
      </c>
      <c r="AQ553" s="14">
        <v>0</v>
      </c>
    </row>
    <row r="554" spans="2:43" x14ac:dyDescent="0.3">
      <c r="B554" t="s">
        <v>255</v>
      </c>
      <c r="C554" s="14">
        <v>0</v>
      </c>
      <c r="D554" s="14">
        <v>0</v>
      </c>
      <c r="E554" s="14">
        <v>0</v>
      </c>
      <c r="F554" s="14"/>
      <c r="G554" s="14">
        <v>0</v>
      </c>
      <c r="H554" s="14">
        <v>0</v>
      </c>
      <c r="I554" s="14">
        <v>0</v>
      </c>
      <c r="J554" s="14">
        <v>0</v>
      </c>
      <c r="K554" s="14">
        <v>0</v>
      </c>
      <c r="L554" s="14">
        <v>0</v>
      </c>
      <c r="M554" s="14"/>
      <c r="N554" s="14">
        <v>0</v>
      </c>
      <c r="O554" s="14">
        <v>0</v>
      </c>
      <c r="P554" s="14">
        <v>0</v>
      </c>
      <c r="Q554" s="14">
        <v>0</v>
      </c>
      <c r="R554" s="14"/>
      <c r="S554" s="14">
        <v>0</v>
      </c>
      <c r="T554" s="14">
        <v>0</v>
      </c>
      <c r="U554" s="14">
        <v>0</v>
      </c>
      <c r="V554" s="14"/>
      <c r="W554" s="14">
        <v>0</v>
      </c>
      <c r="X554" s="14">
        <v>0</v>
      </c>
      <c r="Y554" s="14">
        <v>0</v>
      </c>
      <c r="Z554" s="14">
        <v>0</v>
      </c>
      <c r="AA554" s="14">
        <v>0</v>
      </c>
      <c r="AB554" s="14">
        <v>0</v>
      </c>
      <c r="AC554" s="14">
        <v>0</v>
      </c>
      <c r="AD554" s="14"/>
      <c r="AE554" s="14">
        <v>0</v>
      </c>
      <c r="AF554" s="14">
        <v>0</v>
      </c>
      <c r="AG554" s="14"/>
      <c r="AH554" s="14">
        <v>0</v>
      </c>
      <c r="AI554" s="14">
        <v>0</v>
      </c>
      <c r="AJ554" s="14">
        <v>0</v>
      </c>
      <c r="AK554" s="14">
        <v>0</v>
      </c>
      <c r="AL554" s="14"/>
      <c r="AM554" s="14">
        <v>0</v>
      </c>
      <c r="AN554" s="14">
        <v>0</v>
      </c>
      <c r="AO554" s="14"/>
      <c r="AP554" s="14">
        <v>0</v>
      </c>
      <c r="AQ554" s="14">
        <v>0</v>
      </c>
    </row>
    <row r="555" spans="2:43" x14ac:dyDescent="0.3">
      <c r="B555" t="s">
        <v>259</v>
      </c>
      <c r="C555" s="14">
        <v>0</v>
      </c>
      <c r="D555" s="14">
        <v>0</v>
      </c>
      <c r="E555" s="14">
        <v>0</v>
      </c>
      <c r="F555" s="14"/>
      <c r="G555" s="14">
        <v>0</v>
      </c>
      <c r="H555" s="14">
        <v>0</v>
      </c>
      <c r="I555" s="14">
        <v>0</v>
      </c>
      <c r="J555" s="14">
        <v>0</v>
      </c>
      <c r="K555" s="14">
        <v>0</v>
      </c>
      <c r="L555" s="14">
        <v>0</v>
      </c>
      <c r="M555" s="14"/>
      <c r="N555" s="14">
        <v>0</v>
      </c>
      <c r="O555" s="14">
        <v>0</v>
      </c>
      <c r="P555" s="14">
        <v>0</v>
      </c>
      <c r="Q555" s="14">
        <v>0</v>
      </c>
      <c r="R555" s="14"/>
      <c r="S555" s="14">
        <v>0</v>
      </c>
      <c r="T555" s="14">
        <v>0</v>
      </c>
      <c r="U555" s="14">
        <v>0</v>
      </c>
      <c r="V555" s="14"/>
      <c r="W555" s="14">
        <v>0</v>
      </c>
      <c r="X555" s="14">
        <v>0</v>
      </c>
      <c r="Y555" s="14">
        <v>0</v>
      </c>
      <c r="Z555" s="14">
        <v>0</v>
      </c>
      <c r="AA555" s="14">
        <v>0</v>
      </c>
      <c r="AB555" s="14">
        <v>0</v>
      </c>
      <c r="AC555" s="14">
        <v>0</v>
      </c>
      <c r="AD555" s="14"/>
      <c r="AE555" s="14">
        <v>0</v>
      </c>
      <c r="AF555" s="14">
        <v>0</v>
      </c>
      <c r="AG555" s="14"/>
      <c r="AH555" s="14">
        <v>0</v>
      </c>
      <c r="AI555" s="14">
        <v>0</v>
      </c>
      <c r="AJ555" s="14">
        <v>0</v>
      </c>
      <c r="AK555" s="14">
        <v>0</v>
      </c>
      <c r="AL555" s="14"/>
      <c r="AM555" s="14">
        <v>0</v>
      </c>
      <c r="AN555" s="14">
        <v>0</v>
      </c>
      <c r="AO555" s="14"/>
      <c r="AP555" s="14">
        <v>0</v>
      </c>
      <c r="AQ555" s="14">
        <v>0</v>
      </c>
    </row>
    <row r="556" spans="2:43" x14ac:dyDescent="0.3">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c r="AQ556" s="14"/>
    </row>
    <row r="557" spans="2:43" x14ac:dyDescent="0.3">
      <c r="B557" s="6" t="s">
        <v>270</v>
      </c>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c r="AQ557" s="14"/>
    </row>
    <row r="558" spans="2:43" x14ac:dyDescent="0.3">
      <c r="B558" s="22" t="s">
        <v>61</v>
      </c>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c r="AQ558" s="14"/>
    </row>
    <row r="559" spans="2:43" x14ac:dyDescent="0.3">
      <c r="B559" t="s">
        <v>263</v>
      </c>
      <c r="C559" s="14">
        <v>0.62090150920409604</v>
      </c>
      <c r="D559" s="14">
        <v>0.63280003093023995</v>
      </c>
      <c r="E559" s="14">
        <v>0.60694505685616496</v>
      </c>
      <c r="F559" s="14"/>
      <c r="G559" s="14">
        <v>0.554933150506424</v>
      </c>
      <c r="H559" s="14">
        <v>0.54545660299916499</v>
      </c>
      <c r="I559" s="14">
        <v>0.64773477101841803</v>
      </c>
      <c r="J559" s="14">
        <v>0.55067368508963899</v>
      </c>
      <c r="K559" s="14">
        <v>0.64452614441749301</v>
      </c>
      <c r="L559" s="14">
        <v>0.74162263217687596</v>
      </c>
      <c r="M559" s="14"/>
      <c r="N559" s="14">
        <v>0.655421878823372</v>
      </c>
      <c r="O559" s="14">
        <v>0.58120580678630096</v>
      </c>
      <c r="P559" s="14">
        <v>0.66416108091016501</v>
      </c>
      <c r="Q559" s="14">
        <v>0.610260459330359</v>
      </c>
      <c r="R559" s="14"/>
      <c r="S559" s="14">
        <v>0.70155793634378805</v>
      </c>
      <c r="T559" s="14">
        <v>0.60203116459349904</v>
      </c>
      <c r="U559" s="14">
        <v>0.46648145253343398</v>
      </c>
      <c r="V559" s="14"/>
      <c r="W559" s="14">
        <v>0.46156385513603698</v>
      </c>
      <c r="X559" s="14">
        <v>0.63968086420969095</v>
      </c>
      <c r="Y559" s="14">
        <v>0.68876763315967704</v>
      </c>
      <c r="Z559" s="14">
        <v>0.59466130737414002</v>
      </c>
      <c r="AA559" s="14">
        <v>0.55091818655635805</v>
      </c>
      <c r="AB559" s="14">
        <v>0.600879211391527</v>
      </c>
      <c r="AC559" s="14">
        <v>0.64350624879637497</v>
      </c>
      <c r="AD559" s="14"/>
      <c r="AE559" s="14">
        <v>0.64641007469032197</v>
      </c>
      <c r="AF559" s="14">
        <v>0.61852600492819798</v>
      </c>
      <c r="AG559" s="14"/>
      <c r="AH559" s="14">
        <v>0.58107538576339202</v>
      </c>
      <c r="AI559" s="14">
        <v>0.71081805460215097</v>
      </c>
      <c r="AJ559" s="14">
        <v>0.57299874056804601</v>
      </c>
      <c r="AK559" s="14">
        <v>0.44383289704063</v>
      </c>
      <c r="AL559" s="14"/>
      <c r="AM559" s="14">
        <v>0.58124933429511705</v>
      </c>
      <c r="AN559" s="14">
        <v>0.71673015477801005</v>
      </c>
      <c r="AO559" s="14"/>
      <c r="AP559" s="14">
        <v>0.74884850609551701</v>
      </c>
      <c r="AQ559" s="14">
        <v>0.57015839222165499</v>
      </c>
    </row>
    <row r="560" spans="2:43" x14ac:dyDescent="0.3">
      <c r="B560" t="s">
        <v>264</v>
      </c>
      <c r="C560" s="14">
        <v>0.579525143096147</v>
      </c>
      <c r="D560" s="14">
        <v>0.58611993700799003</v>
      </c>
      <c r="E560" s="14">
        <v>0.57017340547767303</v>
      </c>
      <c r="F560" s="14"/>
      <c r="G560" s="14">
        <v>0.69576031308736896</v>
      </c>
      <c r="H560" s="14">
        <v>0.66153505691344106</v>
      </c>
      <c r="I560" s="14">
        <v>0.581645480289535</v>
      </c>
      <c r="J560" s="14">
        <v>0.50804602245435504</v>
      </c>
      <c r="K560" s="14">
        <v>0.54523251505241399</v>
      </c>
      <c r="L560" s="14">
        <v>0.51773452170977396</v>
      </c>
      <c r="M560" s="14"/>
      <c r="N560" s="14">
        <v>0.62499634688796502</v>
      </c>
      <c r="O560" s="14">
        <v>0.57173429330914105</v>
      </c>
      <c r="P560" s="14">
        <v>0.536313163876318</v>
      </c>
      <c r="Q560" s="14">
        <v>0.58592086605029103</v>
      </c>
      <c r="R560" s="14"/>
      <c r="S560" s="14">
        <v>0.63241219031178597</v>
      </c>
      <c r="T560" s="14">
        <v>0.56835533583739895</v>
      </c>
      <c r="U560" s="14">
        <v>0.46752506723895598</v>
      </c>
      <c r="V560" s="14"/>
      <c r="W560" s="14">
        <v>0.58674145371723896</v>
      </c>
      <c r="X560" s="14">
        <v>0.70059422026096696</v>
      </c>
      <c r="Y560" s="14">
        <v>0.60780563656604203</v>
      </c>
      <c r="Z560" s="14">
        <v>0.62939331582921898</v>
      </c>
      <c r="AA560" s="14">
        <v>0.67085881516296697</v>
      </c>
      <c r="AB560" s="14">
        <v>0.78996288150930805</v>
      </c>
      <c r="AC560" s="14">
        <v>0.54297200989101602</v>
      </c>
      <c r="AD560" s="14"/>
      <c r="AE560" s="14">
        <v>0.62709292641498005</v>
      </c>
      <c r="AF560" s="14">
        <v>0.56831473520741804</v>
      </c>
      <c r="AG560" s="14"/>
      <c r="AH560" s="14">
        <v>0.49635925109391499</v>
      </c>
      <c r="AI560" s="14">
        <v>0.62810670054784001</v>
      </c>
      <c r="AJ560" s="14">
        <v>0.60884606417605103</v>
      </c>
      <c r="AK560" s="14">
        <v>0.56253960165641304</v>
      </c>
      <c r="AL560" s="14"/>
      <c r="AM560" s="14">
        <v>0.52041629060157601</v>
      </c>
      <c r="AN560" s="14">
        <v>0.63821021545006995</v>
      </c>
      <c r="AO560" s="14"/>
      <c r="AP560" s="14">
        <v>0.67089320267719399</v>
      </c>
      <c r="AQ560" s="14">
        <v>0.51779205521130101</v>
      </c>
    </row>
    <row r="561" spans="2:43" x14ac:dyDescent="0.3">
      <c r="B561" t="s">
        <v>265</v>
      </c>
      <c r="C561" s="14">
        <v>0.53399146137206899</v>
      </c>
      <c r="D561" s="14">
        <v>0.57733655595417099</v>
      </c>
      <c r="E561" s="14">
        <v>0.49183493201793499</v>
      </c>
      <c r="F561" s="14"/>
      <c r="G561" s="14">
        <v>0.52676743727109099</v>
      </c>
      <c r="H561" s="14">
        <v>0.51413326913372004</v>
      </c>
      <c r="I561" s="14">
        <v>0.53865485409258695</v>
      </c>
      <c r="J561" s="14">
        <v>0.46915902746701299</v>
      </c>
      <c r="K561" s="14">
        <v>0.525893850211405</v>
      </c>
      <c r="L561" s="14">
        <v>0.60928955980861099</v>
      </c>
      <c r="M561" s="14"/>
      <c r="N561" s="14">
        <v>0.58789139773228105</v>
      </c>
      <c r="O561" s="14">
        <v>0.48968928484964003</v>
      </c>
      <c r="P561" s="14">
        <v>0.55927177772769698</v>
      </c>
      <c r="Q561" s="14">
        <v>0.52852110320113799</v>
      </c>
      <c r="R561" s="14"/>
      <c r="S561" s="14">
        <v>0.628323402726092</v>
      </c>
      <c r="T561" s="14">
        <v>0.506198431750989</v>
      </c>
      <c r="U561" s="14">
        <v>0.385515688458062</v>
      </c>
      <c r="V561" s="14"/>
      <c r="W561" s="14">
        <v>0.43768965695946999</v>
      </c>
      <c r="X561" s="14">
        <v>0.64563681419204599</v>
      </c>
      <c r="Y561" s="14">
        <v>0.60367825051841695</v>
      </c>
      <c r="Z561" s="14">
        <v>0.44219982330077601</v>
      </c>
      <c r="AA561" s="14">
        <v>0.50102108688989</v>
      </c>
      <c r="AB561" s="14">
        <v>0.59960437718522996</v>
      </c>
      <c r="AC561" s="14">
        <v>0.53774620985105703</v>
      </c>
      <c r="AD561" s="14"/>
      <c r="AE561" s="14">
        <v>0.49200627145800402</v>
      </c>
      <c r="AF561" s="14">
        <v>0.54514282103198097</v>
      </c>
      <c r="AG561" s="14"/>
      <c r="AH561" s="14">
        <v>0.52612400303108997</v>
      </c>
      <c r="AI561" s="14">
        <v>0.59631470792521302</v>
      </c>
      <c r="AJ561" s="14">
        <v>0.48791658680872202</v>
      </c>
      <c r="AK561" s="14">
        <v>0.35538571207307401</v>
      </c>
      <c r="AL561" s="14"/>
      <c r="AM561" s="14">
        <v>0.52413677642151701</v>
      </c>
      <c r="AN561" s="14">
        <v>0.58047390794384202</v>
      </c>
      <c r="AO561" s="14"/>
      <c r="AP561" s="14">
        <v>0.61276714692576195</v>
      </c>
      <c r="AQ561" s="14">
        <v>0.52111206586037595</v>
      </c>
    </row>
    <row r="562" spans="2:43" x14ac:dyDescent="0.3">
      <c r="B562" t="s">
        <v>266</v>
      </c>
      <c r="C562" s="14">
        <v>0.51464216471828805</v>
      </c>
      <c r="D562" s="14">
        <v>0.53562943684535602</v>
      </c>
      <c r="E562" s="14">
        <v>0.49248536479205601</v>
      </c>
      <c r="F562" s="14"/>
      <c r="G562" s="14">
        <v>0.49147542066447197</v>
      </c>
      <c r="H562" s="14">
        <v>0.523197635990159</v>
      </c>
      <c r="I562" s="14">
        <v>0.55309245040645105</v>
      </c>
      <c r="J562" s="14">
        <v>0.42980226273741701</v>
      </c>
      <c r="K562" s="14">
        <v>0.51486299260280399</v>
      </c>
      <c r="L562" s="14">
        <v>0.55602474870602603</v>
      </c>
      <c r="M562" s="14"/>
      <c r="N562" s="14">
        <v>0.58722810044434703</v>
      </c>
      <c r="O562" s="14">
        <v>0.51094558270886103</v>
      </c>
      <c r="P562" s="14">
        <v>0.475188025539104</v>
      </c>
      <c r="Q562" s="14">
        <v>0.46811778989086</v>
      </c>
      <c r="R562" s="14"/>
      <c r="S562" s="14">
        <v>0.58694152544613698</v>
      </c>
      <c r="T562" s="14">
        <v>0.50689640598809105</v>
      </c>
      <c r="U562" s="14">
        <v>0.34633980326439401</v>
      </c>
      <c r="V562" s="14"/>
      <c r="W562" s="14">
        <v>0.41012123681332802</v>
      </c>
      <c r="X562" s="14">
        <v>0.57467327274500501</v>
      </c>
      <c r="Y562" s="14">
        <v>0.58538935291629401</v>
      </c>
      <c r="Z562" s="14">
        <v>0.62096754413736899</v>
      </c>
      <c r="AA562" s="14">
        <v>0.54366256482604403</v>
      </c>
      <c r="AB562" s="14">
        <v>0.65077671796513603</v>
      </c>
      <c r="AC562" s="14">
        <v>0.48732429811158501</v>
      </c>
      <c r="AD562" s="14"/>
      <c r="AE562" s="14">
        <v>0.64617174622333395</v>
      </c>
      <c r="AF562" s="14">
        <v>0.48697648455971498</v>
      </c>
      <c r="AG562" s="14"/>
      <c r="AH562" s="14">
        <v>0.46032663255087197</v>
      </c>
      <c r="AI562" s="14">
        <v>0.59192654822421098</v>
      </c>
      <c r="AJ562" s="14">
        <v>0.48887524803763199</v>
      </c>
      <c r="AK562" s="14">
        <v>0.40456381285236498</v>
      </c>
      <c r="AL562" s="14"/>
      <c r="AM562" s="14">
        <v>0.45936645892344302</v>
      </c>
      <c r="AN562" s="14">
        <v>0.60085721692342497</v>
      </c>
      <c r="AO562" s="14"/>
      <c r="AP562" s="14">
        <v>0.63271968923374999</v>
      </c>
      <c r="AQ562" s="14">
        <v>0.45901071139855398</v>
      </c>
    </row>
    <row r="563" spans="2:43" x14ac:dyDescent="0.3">
      <c r="B563" t="s">
        <v>267</v>
      </c>
      <c r="C563" s="14">
        <v>0.488527347659372</v>
      </c>
      <c r="D563" s="14">
        <v>0.54288152006162405</v>
      </c>
      <c r="E563" s="14">
        <v>0.435780149117104</v>
      </c>
      <c r="F563" s="14"/>
      <c r="G563" s="14">
        <v>0.42414619270980303</v>
      </c>
      <c r="H563" s="14">
        <v>0.44023949984037097</v>
      </c>
      <c r="I563" s="14">
        <v>0.518261220856294</v>
      </c>
      <c r="J563" s="14">
        <v>0.46077729818727797</v>
      </c>
      <c r="K563" s="14">
        <v>0.485192616596336</v>
      </c>
      <c r="L563" s="14">
        <v>0.57121579927482302</v>
      </c>
      <c r="M563" s="14"/>
      <c r="N563" s="14">
        <v>0.51685905454882397</v>
      </c>
      <c r="O563" s="14">
        <v>0.47205842073961501</v>
      </c>
      <c r="P563" s="14">
        <v>0.48468994589150999</v>
      </c>
      <c r="Q563" s="14">
        <v>0.49096934545580101</v>
      </c>
      <c r="R563" s="14"/>
      <c r="S563" s="14">
        <v>0.58763607607974</v>
      </c>
      <c r="T563" s="14">
        <v>0.45265734732755702</v>
      </c>
      <c r="U563" s="14">
        <v>0.364224448432374</v>
      </c>
      <c r="V563" s="14"/>
      <c r="W563" s="14">
        <v>0.37233056692286098</v>
      </c>
      <c r="X563" s="14">
        <v>0.52661674939965097</v>
      </c>
      <c r="Y563" s="14">
        <v>0.52821203520416504</v>
      </c>
      <c r="Z563" s="14">
        <v>0.37523696063208201</v>
      </c>
      <c r="AA563" s="14">
        <v>0.59147670836470401</v>
      </c>
      <c r="AB563" s="14">
        <v>0.54741477639481395</v>
      </c>
      <c r="AC563" s="14">
        <v>0.50709900131841301</v>
      </c>
      <c r="AD563" s="14"/>
      <c r="AE563" s="14">
        <v>0.43518060466806402</v>
      </c>
      <c r="AF563" s="14">
        <v>0.50216674494444502</v>
      </c>
      <c r="AG563" s="14"/>
      <c r="AH563" s="14">
        <v>0.47127989332874498</v>
      </c>
      <c r="AI563" s="14">
        <v>0.53871830109005503</v>
      </c>
      <c r="AJ563" s="14">
        <v>0.458543771401071</v>
      </c>
      <c r="AK563" s="14">
        <v>0.37554521817891601</v>
      </c>
      <c r="AL563" s="14"/>
      <c r="AM563" s="14">
        <v>0.47063890937580799</v>
      </c>
      <c r="AN563" s="14">
        <v>0.54276883599322501</v>
      </c>
      <c r="AO563" s="14"/>
      <c r="AP563" s="14">
        <v>0.56996198969424094</v>
      </c>
      <c r="AQ563" s="14">
        <v>0.48140818410880598</v>
      </c>
    </row>
    <row r="564" spans="2:43" x14ac:dyDescent="0.3">
      <c r="B564" t="s">
        <v>268</v>
      </c>
      <c r="C564" s="14">
        <v>7.2878812557487502E-2</v>
      </c>
      <c r="D564" s="14">
        <v>4.2091800238298699E-2</v>
      </c>
      <c r="E564" s="14">
        <v>0.101666658916944</v>
      </c>
      <c r="F564" s="14"/>
      <c r="G564" s="14">
        <v>6.9916650569982294E-2</v>
      </c>
      <c r="H564" s="14">
        <v>5.26691910443427E-2</v>
      </c>
      <c r="I564" s="14">
        <v>6.0430418034273702E-2</v>
      </c>
      <c r="J564" s="14">
        <v>0.125755584048059</v>
      </c>
      <c r="K564" s="14">
        <v>7.6394441500196697E-2</v>
      </c>
      <c r="L564" s="14">
        <v>5.86752066919718E-2</v>
      </c>
      <c r="M564" s="14"/>
      <c r="N564" s="14">
        <v>7.2673026186264797E-2</v>
      </c>
      <c r="O564" s="14">
        <v>8.4724580351419707E-2</v>
      </c>
      <c r="P564" s="14">
        <v>5.6841112339961003E-2</v>
      </c>
      <c r="Q564" s="14">
        <v>6.5477928165886906E-2</v>
      </c>
      <c r="R564" s="14"/>
      <c r="S564" s="14">
        <v>3.1731236081837901E-2</v>
      </c>
      <c r="T564" s="14">
        <v>7.7863701800950605E-2</v>
      </c>
      <c r="U564" s="14">
        <v>0.17661848205926001</v>
      </c>
      <c r="V564" s="14"/>
      <c r="W564" s="14">
        <v>0.111589797792755</v>
      </c>
      <c r="X564" s="14">
        <v>5.9670520116125399E-2</v>
      </c>
      <c r="Y564" s="14">
        <v>5.5250325904228903E-2</v>
      </c>
      <c r="Z564" s="14">
        <v>3.7258741029165002E-2</v>
      </c>
      <c r="AA564" s="14">
        <v>0.17980387502425599</v>
      </c>
      <c r="AB564" s="14">
        <v>1.4796479455062199E-2</v>
      </c>
      <c r="AC564" s="14">
        <v>7.2868098108429896E-2</v>
      </c>
      <c r="AD564" s="14"/>
      <c r="AE564" s="14">
        <v>3.4264252071170502E-2</v>
      </c>
      <c r="AF564" s="14">
        <v>8.1020101374339598E-2</v>
      </c>
      <c r="AG564" s="14"/>
      <c r="AH564" s="14">
        <v>4.8602907840888797E-2</v>
      </c>
      <c r="AI564" s="14">
        <v>5.2277787598544297E-2</v>
      </c>
      <c r="AJ564" s="14">
        <v>9.5133666510583095E-2</v>
      </c>
      <c r="AK564" s="14">
        <v>0.27513698726616498</v>
      </c>
      <c r="AL564" s="14"/>
      <c r="AM564" s="14">
        <v>4.5168013837619897E-2</v>
      </c>
      <c r="AN564" s="14">
        <v>6.1213303829295601E-2</v>
      </c>
      <c r="AO564" s="14"/>
      <c r="AP564" s="14">
        <v>3.9422270934700798E-2</v>
      </c>
      <c r="AQ564" s="14">
        <v>3.44694916485258E-2</v>
      </c>
    </row>
    <row r="565" spans="2:43" x14ac:dyDescent="0.3">
      <c r="B565" t="s">
        <v>269</v>
      </c>
      <c r="C565" s="14">
        <v>5.3727458707603697E-2</v>
      </c>
      <c r="D565" s="14">
        <v>3.8726820558288001E-2</v>
      </c>
      <c r="E565" s="14">
        <v>6.8436048520105597E-2</v>
      </c>
      <c r="F565" s="14"/>
      <c r="G565" s="14">
        <v>3.71672262611581E-2</v>
      </c>
      <c r="H565" s="14">
        <v>4.3475381249908802E-2</v>
      </c>
      <c r="I565" s="14">
        <v>5.8414863914526598E-2</v>
      </c>
      <c r="J565" s="14">
        <v>5.6761844343480299E-2</v>
      </c>
      <c r="K565" s="14">
        <v>9.0234888226243704E-2</v>
      </c>
      <c r="L565" s="14">
        <v>3.6632612285921802E-2</v>
      </c>
      <c r="M565" s="14"/>
      <c r="N565" s="14">
        <v>3.4631556679393903E-2</v>
      </c>
      <c r="O565" s="14">
        <v>6.6643488331180806E-2</v>
      </c>
      <c r="P565" s="14">
        <v>6.1300643458807702E-2</v>
      </c>
      <c r="Q565" s="14">
        <v>4.1711112523058702E-2</v>
      </c>
      <c r="R565" s="14"/>
      <c r="S565" s="14">
        <v>3.15057304263456E-2</v>
      </c>
      <c r="T565" s="14">
        <v>5.7055462403027599E-2</v>
      </c>
      <c r="U565" s="14">
        <v>0.107058428607978</v>
      </c>
      <c r="V565" s="14"/>
      <c r="W565" s="14">
        <v>9.6222124882088797E-2</v>
      </c>
      <c r="X565" s="14">
        <v>4.5662494213402398E-2</v>
      </c>
      <c r="Y565" s="14">
        <v>3.2106595754021E-2</v>
      </c>
      <c r="Z565" s="14">
        <v>1.45397649952781E-2</v>
      </c>
      <c r="AA565" s="14">
        <v>0</v>
      </c>
      <c r="AB565" s="14">
        <v>0</v>
      </c>
      <c r="AC565" s="14">
        <v>5.7607853824150297E-2</v>
      </c>
      <c r="AD565" s="14"/>
      <c r="AE565" s="14">
        <v>3.6923665612758103E-2</v>
      </c>
      <c r="AF565" s="14">
        <v>5.83826215828432E-2</v>
      </c>
      <c r="AG565" s="14"/>
      <c r="AH565" s="14">
        <v>6.7600561486003893E-2</v>
      </c>
      <c r="AI565" s="14">
        <v>3.2542848734273898E-2</v>
      </c>
      <c r="AJ565" s="14">
        <v>6.82303456863841E-2</v>
      </c>
      <c r="AK565" s="14">
        <v>4.3459691782166798E-2</v>
      </c>
      <c r="AL565" s="14"/>
      <c r="AM565" s="14">
        <v>6.6312378826964599E-2</v>
      </c>
      <c r="AN565" s="14">
        <v>3.8230831019601799E-2</v>
      </c>
      <c r="AO565" s="14"/>
      <c r="AP565" s="14">
        <v>3.6541146854625499E-2</v>
      </c>
      <c r="AQ565" s="14">
        <v>7.5970704185771704E-2</v>
      </c>
    </row>
    <row r="566" spans="2:43" x14ac:dyDescent="0.3">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c r="AQ566" s="14"/>
    </row>
    <row r="567" spans="2:43" x14ac:dyDescent="0.3">
      <c r="B567" s="6" t="s">
        <v>66</v>
      </c>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c r="AQ567" s="14"/>
    </row>
    <row r="568" spans="2:43" x14ac:dyDescent="0.3">
      <c r="B568" s="22" t="s">
        <v>63</v>
      </c>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c r="AQ568" s="14"/>
    </row>
    <row r="569" spans="2:43" x14ac:dyDescent="0.3">
      <c r="B569" t="s">
        <v>271</v>
      </c>
      <c r="C569" s="14">
        <v>0.22791410373499199</v>
      </c>
      <c r="D569" s="14">
        <v>0.272711881977444</v>
      </c>
      <c r="E569" s="14">
        <v>0.185511657077091</v>
      </c>
      <c r="F569" s="14"/>
      <c r="G569" s="14">
        <v>0.14275158474518901</v>
      </c>
      <c r="H569" s="14">
        <v>0.18714887683849499</v>
      </c>
      <c r="I569" s="14">
        <v>0.24646767718034401</v>
      </c>
      <c r="J569" s="14">
        <v>0.255365060866386</v>
      </c>
      <c r="K569" s="14">
        <v>0.21822885474746001</v>
      </c>
      <c r="L569" s="14">
        <v>0.27513570388984299</v>
      </c>
      <c r="M569" s="14"/>
      <c r="N569" s="14">
        <v>0.150335960006412</v>
      </c>
      <c r="O569" s="14">
        <v>0.237833072477422</v>
      </c>
      <c r="P569" s="14">
        <v>0.29118147153642399</v>
      </c>
      <c r="Q569" s="14">
        <v>0.22467803944540299</v>
      </c>
      <c r="R569" s="14"/>
      <c r="S569" s="14">
        <v>0.23339287889262</v>
      </c>
      <c r="T569" s="14">
        <v>0.239367102536687</v>
      </c>
      <c r="U569" s="14">
        <v>0.13567760967766301</v>
      </c>
      <c r="V569" s="14"/>
      <c r="W569" s="14">
        <v>9.5090936375079704E-2</v>
      </c>
      <c r="X569" s="14">
        <v>0.21633231178703</v>
      </c>
      <c r="Y569" s="14">
        <v>0.18605123057857101</v>
      </c>
      <c r="Z569" s="14">
        <v>0.127436995308432</v>
      </c>
      <c r="AA569" s="14">
        <v>0.19472751465031901</v>
      </c>
      <c r="AB569" s="14">
        <v>0.29901206788777301</v>
      </c>
      <c r="AC569" s="14">
        <v>0.27503221948314599</v>
      </c>
      <c r="AD569" s="14"/>
      <c r="AE569" s="14">
        <v>0.23303061619934701</v>
      </c>
      <c r="AF569" s="14">
        <v>0.22773945457747199</v>
      </c>
      <c r="AG569" s="14"/>
      <c r="AH569" s="14">
        <v>0.42011755579753801</v>
      </c>
      <c r="AI569" s="14">
        <v>9.8890098928681405E-2</v>
      </c>
      <c r="AJ569" s="14">
        <v>0.19615635663389799</v>
      </c>
      <c r="AK569" s="14">
        <v>0.115097266878759</v>
      </c>
      <c r="AL569" s="14"/>
      <c r="AM569" s="14">
        <v>0.44915362247256202</v>
      </c>
      <c r="AN569" s="14">
        <v>7.8618542072835099E-2</v>
      </c>
      <c r="AO569" s="14"/>
      <c r="AP569" s="14">
        <v>8.1324741350921798E-2</v>
      </c>
      <c r="AQ569" s="14">
        <v>0.45563669637220999</v>
      </c>
    </row>
    <row r="570" spans="2:43" x14ac:dyDescent="0.3">
      <c r="B570" t="s">
        <v>272</v>
      </c>
      <c r="C570" s="14">
        <v>0.63465546420894203</v>
      </c>
      <c r="D570" s="14">
        <v>0.62270978722050496</v>
      </c>
      <c r="E570" s="14">
        <v>0.64615105448890198</v>
      </c>
      <c r="F570" s="14"/>
      <c r="G570" s="14">
        <v>0.74467784756465905</v>
      </c>
      <c r="H570" s="14">
        <v>0.66013280489355597</v>
      </c>
      <c r="I570" s="14">
        <v>0.61734217597397401</v>
      </c>
      <c r="J570" s="14">
        <v>0.61181224790709299</v>
      </c>
      <c r="K570" s="14">
        <v>0.58078433499881399</v>
      </c>
      <c r="L570" s="14">
        <v>0.62758370349484305</v>
      </c>
      <c r="M570" s="14"/>
      <c r="N570" s="14">
        <v>0.72564765118437602</v>
      </c>
      <c r="O570" s="14">
        <v>0.60495497767274398</v>
      </c>
      <c r="P570" s="14">
        <v>0.58331165500939097</v>
      </c>
      <c r="Q570" s="14">
        <v>0.64746411287175099</v>
      </c>
      <c r="R570" s="14"/>
      <c r="S570" s="14">
        <v>0.70059083166993397</v>
      </c>
      <c r="T570" s="14">
        <v>0.61124095029865999</v>
      </c>
      <c r="U570" s="14">
        <v>0.56682316121880605</v>
      </c>
      <c r="V570" s="14"/>
      <c r="W570" s="14">
        <v>0.726932667806371</v>
      </c>
      <c r="X570" s="14">
        <v>0.70756637750449003</v>
      </c>
      <c r="Y570" s="14">
        <v>0.71983504870667503</v>
      </c>
      <c r="Z570" s="14">
        <v>0.61364041927053004</v>
      </c>
      <c r="AA570" s="14">
        <v>0.80527248534967999</v>
      </c>
      <c r="AB570" s="14">
        <v>0.70098793211222699</v>
      </c>
      <c r="AC570" s="14">
        <v>0.59345172707090199</v>
      </c>
      <c r="AD570" s="14"/>
      <c r="AE570" s="14">
        <v>0.65142766503754801</v>
      </c>
      <c r="AF570" s="14">
        <v>0.63241728186359403</v>
      </c>
      <c r="AG570" s="14"/>
      <c r="AH570" s="14">
        <v>0.47434341105011202</v>
      </c>
      <c r="AI570" s="14">
        <v>0.80984361676058103</v>
      </c>
      <c r="AJ570" s="14">
        <v>0.59374800564019803</v>
      </c>
      <c r="AK570" s="14">
        <v>0.50311096525268395</v>
      </c>
      <c r="AL570" s="14"/>
      <c r="AM570" s="14">
        <v>0.43653566636149799</v>
      </c>
      <c r="AN570" s="14">
        <v>0.82161456194831295</v>
      </c>
      <c r="AO570" s="14"/>
      <c r="AP570" s="14">
        <v>0.81990964478158002</v>
      </c>
      <c r="AQ570" s="14">
        <v>0.45266821172018001</v>
      </c>
    </row>
    <row r="571" spans="2:43" x14ac:dyDescent="0.3">
      <c r="B571" t="s">
        <v>268</v>
      </c>
      <c r="C571" s="14">
        <v>0.137430432056066</v>
      </c>
      <c r="D571" s="14">
        <v>0.10457833080205101</v>
      </c>
      <c r="E571" s="14">
        <v>0.168337288434007</v>
      </c>
      <c r="F571" s="14"/>
      <c r="G571" s="14">
        <v>0.112570567690151</v>
      </c>
      <c r="H571" s="14">
        <v>0.15271831826794999</v>
      </c>
      <c r="I571" s="14">
        <v>0.13619014684568201</v>
      </c>
      <c r="J571" s="14">
        <v>0.13282269122652099</v>
      </c>
      <c r="K571" s="14">
        <v>0.200986810253726</v>
      </c>
      <c r="L571" s="14">
        <v>9.7280592615313397E-2</v>
      </c>
      <c r="M571" s="14"/>
      <c r="N571" s="14">
        <v>0.12401638880921199</v>
      </c>
      <c r="O571" s="14">
        <v>0.157211949849834</v>
      </c>
      <c r="P571" s="14">
        <v>0.12550687345418499</v>
      </c>
      <c r="Q571" s="14">
        <v>0.127857847682847</v>
      </c>
      <c r="R571" s="14"/>
      <c r="S571" s="14">
        <v>6.6016289437446404E-2</v>
      </c>
      <c r="T571" s="14">
        <v>0.14939194716465301</v>
      </c>
      <c r="U571" s="14">
        <v>0.29749922910352999</v>
      </c>
      <c r="V571" s="14"/>
      <c r="W571" s="14">
        <v>0.17797639581854899</v>
      </c>
      <c r="X571" s="14">
        <v>7.6101310708480294E-2</v>
      </c>
      <c r="Y571" s="14">
        <v>9.4113720714753699E-2</v>
      </c>
      <c r="Z571" s="14">
        <v>0.25892258542103902</v>
      </c>
      <c r="AA571" s="14">
        <v>0</v>
      </c>
      <c r="AB571" s="14">
        <v>0</v>
      </c>
      <c r="AC571" s="14">
        <v>0.13151605344595199</v>
      </c>
      <c r="AD571" s="14"/>
      <c r="AE571" s="14">
        <v>0.115541718763105</v>
      </c>
      <c r="AF571" s="14">
        <v>0.13984326355893401</v>
      </c>
      <c r="AG571" s="14"/>
      <c r="AH571" s="14">
        <v>0.10553903315235</v>
      </c>
      <c r="AI571" s="14">
        <v>9.1266284310737494E-2</v>
      </c>
      <c r="AJ571" s="14">
        <v>0.21009563772590401</v>
      </c>
      <c r="AK571" s="14">
        <v>0.38179176786855801</v>
      </c>
      <c r="AL571" s="14"/>
      <c r="AM571" s="14">
        <v>0.11431071116593999</v>
      </c>
      <c r="AN571" s="14">
        <v>9.9766895978851994E-2</v>
      </c>
      <c r="AO571" s="14"/>
      <c r="AP571" s="14">
        <v>9.8765613867498298E-2</v>
      </c>
      <c r="AQ571" s="14">
        <v>9.1695091907610604E-2</v>
      </c>
    </row>
    <row r="572" spans="2:43" x14ac:dyDescent="0.3">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c r="AQ572" s="14"/>
    </row>
    <row r="573" spans="2:43" x14ac:dyDescent="0.3">
      <c r="B573" s="6" t="s">
        <v>66</v>
      </c>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c r="AQ573" s="14"/>
    </row>
    <row r="574" spans="2:43" x14ac:dyDescent="0.3">
      <c r="B574" s="22" t="s">
        <v>63</v>
      </c>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c r="AQ574" s="14"/>
    </row>
    <row r="575" spans="2:43" x14ac:dyDescent="0.3">
      <c r="B575" t="s">
        <v>273</v>
      </c>
      <c r="C575" s="14">
        <v>0.30142856782340599</v>
      </c>
      <c r="D575" s="14">
        <v>0.354610055529263</v>
      </c>
      <c r="E575" s="14">
        <v>0.25020461728605498</v>
      </c>
      <c r="F575" s="14"/>
      <c r="G575" s="14">
        <v>0.19502630421057299</v>
      </c>
      <c r="H575" s="14">
        <v>0.24951262432499499</v>
      </c>
      <c r="I575" s="14">
        <v>0.30663057731615601</v>
      </c>
      <c r="J575" s="14">
        <v>0.27363953003791702</v>
      </c>
      <c r="K575" s="14">
        <v>0.34568178369286501</v>
      </c>
      <c r="L575" s="14">
        <v>0.39933867972500198</v>
      </c>
      <c r="M575" s="14"/>
      <c r="N575" s="14">
        <v>0.278911230290527</v>
      </c>
      <c r="O575" s="14">
        <v>0.31430380902426802</v>
      </c>
      <c r="P575" s="14">
        <v>0.32371634903857799</v>
      </c>
      <c r="Q575" s="14">
        <v>0.274992046052561</v>
      </c>
      <c r="R575" s="14"/>
      <c r="S575" s="14">
        <v>0.34917437848446797</v>
      </c>
      <c r="T575" s="14">
        <v>0.29749374802374001</v>
      </c>
      <c r="U575" s="14">
        <v>0.15934824338728401</v>
      </c>
      <c r="V575" s="14"/>
      <c r="W575" s="14">
        <v>0.192111438719202</v>
      </c>
      <c r="X575" s="14">
        <v>0.203446671871375</v>
      </c>
      <c r="Y575" s="14">
        <v>0.246624447052358</v>
      </c>
      <c r="Z575" s="14">
        <v>0.317485472683181</v>
      </c>
      <c r="AA575" s="14">
        <v>0.30651312598701702</v>
      </c>
      <c r="AB575" s="14">
        <v>0.39309560732277299</v>
      </c>
      <c r="AC575" s="14">
        <v>0.35386245462452598</v>
      </c>
      <c r="AD575" s="14"/>
      <c r="AE575" s="14">
        <v>0.28770174548242999</v>
      </c>
      <c r="AF575" s="14">
        <v>0.30976812091386002</v>
      </c>
      <c r="AG575" s="14"/>
      <c r="AH575" s="14">
        <v>0.58452753030201898</v>
      </c>
      <c r="AI575" s="14">
        <v>0.115735162594877</v>
      </c>
      <c r="AJ575" s="14">
        <v>0.25072435960603101</v>
      </c>
      <c r="AK575" s="14">
        <v>0.14968112813027201</v>
      </c>
      <c r="AL575" s="14"/>
      <c r="AM575" s="14">
        <v>0.63495941567203495</v>
      </c>
      <c r="AN575" s="14">
        <v>7.1043700308956598E-2</v>
      </c>
      <c r="AO575" s="14"/>
      <c r="AP575" s="14">
        <v>8.2784390605111502E-2</v>
      </c>
      <c r="AQ575" s="14">
        <v>0.64414174547744596</v>
      </c>
    </row>
    <row r="576" spans="2:43" x14ac:dyDescent="0.3">
      <c r="B576" t="s">
        <v>274</v>
      </c>
      <c r="C576" s="14">
        <v>0.58201865268109798</v>
      </c>
      <c r="D576" s="14">
        <v>0.55774429629842204</v>
      </c>
      <c r="E576" s="14">
        <v>0.60466445289052995</v>
      </c>
      <c r="F576" s="14"/>
      <c r="G576" s="14">
        <v>0.70536286841568796</v>
      </c>
      <c r="H576" s="14">
        <v>0.65505473946787296</v>
      </c>
      <c r="I576" s="14">
        <v>0.55340428791487795</v>
      </c>
      <c r="J576" s="14">
        <v>0.573116091553732</v>
      </c>
      <c r="K576" s="14">
        <v>0.50643626569675204</v>
      </c>
      <c r="L576" s="14">
        <v>0.52730129988859697</v>
      </c>
      <c r="M576" s="14"/>
      <c r="N576" s="14">
        <v>0.61608176663079495</v>
      </c>
      <c r="O576" s="14">
        <v>0.55957366618620696</v>
      </c>
      <c r="P576" s="14">
        <v>0.57146776410331901</v>
      </c>
      <c r="Q576" s="14">
        <v>0.60032550151082398</v>
      </c>
      <c r="R576" s="14"/>
      <c r="S576" s="14">
        <v>0.56387565675069395</v>
      </c>
      <c r="T576" s="14">
        <v>0.57882137346514695</v>
      </c>
      <c r="U576" s="14">
        <v>0.66201728515158997</v>
      </c>
      <c r="V576" s="14"/>
      <c r="W576" s="14">
        <v>0.654858929250418</v>
      </c>
      <c r="X576" s="14">
        <v>0.65908745872882502</v>
      </c>
      <c r="Y576" s="14">
        <v>0.69319481590330101</v>
      </c>
      <c r="Z576" s="14">
        <v>0.62682053762162204</v>
      </c>
      <c r="AA576" s="14">
        <v>0.60295439467307099</v>
      </c>
      <c r="AB576" s="14">
        <v>0.55563759550234904</v>
      </c>
      <c r="AC576" s="14">
        <v>0.51650484865636404</v>
      </c>
      <c r="AD576" s="14"/>
      <c r="AE576" s="14">
        <v>0.622635883319829</v>
      </c>
      <c r="AF576" s="14">
        <v>0.57167808851767099</v>
      </c>
      <c r="AG576" s="14"/>
      <c r="AH576" s="14">
        <v>0.32479240940556597</v>
      </c>
      <c r="AI576" s="14">
        <v>0.81803533854654198</v>
      </c>
      <c r="AJ576" s="14">
        <v>0.56280948648177598</v>
      </c>
      <c r="AK576" s="14">
        <v>0.56935957608046095</v>
      </c>
      <c r="AL576" s="14"/>
      <c r="AM576" s="14">
        <v>0.267389373430786</v>
      </c>
      <c r="AN576" s="14">
        <v>0.86133649592854999</v>
      </c>
      <c r="AO576" s="14"/>
      <c r="AP576" s="14">
        <v>0.85438826507198695</v>
      </c>
      <c r="AQ576" s="14">
        <v>0.28915658004195899</v>
      </c>
    </row>
    <row r="577" spans="2:43" x14ac:dyDescent="0.3">
      <c r="B577" t="s">
        <v>268</v>
      </c>
      <c r="C577" s="14">
        <v>0.116552779495496</v>
      </c>
      <c r="D577" s="14">
        <v>8.7645648172315196E-2</v>
      </c>
      <c r="E577" s="14">
        <v>0.14513092982341499</v>
      </c>
      <c r="F577" s="14"/>
      <c r="G577" s="14">
        <v>9.9610827373738997E-2</v>
      </c>
      <c r="H577" s="14">
        <v>9.5432636207132507E-2</v>
      </c>
      <c r="I577" s="14">
        <v>0.13996513476896599</v>
      </c>
      <c r="J577" s="14">
        <v>0.15324437840835001</v>
      </c>
      <c r="K577" s="14">
        <v>0.14788195061038301</v>
      </c>
      <c r="L577" s="14">
        <v>7.3360020386401797E-2</v>
      </c>
      <c r="M577" s="14"/>
      <c r="N577" s="14">
        <v>0.105007003078678</v>
      </c>
      <c r="O577" s="14">
        <v>0.12612252478952499</v>
      </c>
      <c r="P577" s="14">
        <v>0.104815886858103</v>
      </c>
      <c r="Q577" s="14">
        <v>0.12468245243661499</v>
      </c>
      <c r="R577" s="14"/>
      <c r="S577" s="14">
        <v>8.6949964764838406E-2</v>
      </c>
      <c r="T577" s="14">
        <v>0.123684878511113</v>
      </c>
      <c r="U577" s="14">
        <v>0.17863447146112599</v>
      </c>
      <c r="V577" s="14"/>
      <c r="W577" s="14">
        <v>0.15302963203038</v>
      </c>
      <c r="X577" s="14">
        <v>0.13746586939979999</v>
      </c>
      <c r="Y577" s="14">
        <v>6.0180737044341202E-2</v>
      </c>
      <c r="Z577" s="14">
        <v>5.5693989695197399E-2</v>
      </c>
      <c r="AA577" s="14">
        <v>9.0532479339912597E-2</v>
      </c>
      <c r="AB577" s="14">
        <v>5.1266797174877601E-2</v>
      </c>
      <c r="AC577" s="14">
        <v>0.12963269671910899</v>
      </c>
      <c r="AD577" s="14"/>
      <c r="AE577" s="14">
        <v>8.9662371197740301E-2</v>
      </c>
      <c r="AF577" s="14">
        <v>0.118553790568469</v>
      </c>
      <c r="AG577" s="14"/>
      <c r="AH577" s="14">
        <v>9.0680060292415293E-2</v>
      </c>
      <c r="AI577" s="14">
        <v>6.6229498858580593E-2</v>
      </c>
      <c r="AJ577" s="14">
        <v>0.18646615391219401</v>
      </c>
      <c r="AK577" s="14">
        <v>0.28095929578926698</v>
      </c>
      <c r="AL577" s="14"/>
      <c r="AM577" s="14">
        <v>9.7651210897179194E-2</v>
      </c>
      <c r="AN577" s="14">
        <v>6.76198037624932E-2</v>
      </c>
      <c r="AO577" s="14"/>
      <c r="AP577" s="14">
        <v>6.2827344322901393E-2</v>
      </c>
      <c r="AQ577" s="14">
        <v>6.6701674480595496E-2</v>
      </c>
    </row>
    <row r="578" spans="2:43" x14ac:dyDescent="0.3">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c r="AQ578" s="14"/>
    </row>
    <row r="579" spans="2:43" x14ac:dyDescent="0.3">
      <c r="B579" s="6" t="s">
        <v>66</v>
      </c>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c r="AQ579" s="14"/>
    </row>
    <row r="580" spans="2:43" x14ac:dyDescent="0.3">
      <c r="B580" s="22" t="s">
        <v>63</v>
      </c>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c r="AQ580" s="14"/>
    </row>
    <row r="581" spans="2:43" x14ac:dyDescent="0.3">
      <c r="B581" t="s">
        <v>275</v>
      </c>
      <c r="C581" s="14">
        <v>0.221814020788033</v>
      </c>
      <c r="D581" s="14">
        <v>0.26406152245363801</v>
      </c>
      <c r="E581" s="14">
        <v>0.18318308363910701</v>
      </c>
      <c r="F581" s="14"/>
      <c r="G581" s="14">
        <v>0.161896208282231</v>
      </c>
      <c r="H581" s="14">
        <v>0.13241988291244799</v>
      </c>
      <c r="I581" s="14">
        <v>0.206508252851309</v>
      </c>
      <c r="J581" s="14">
        <v>0.169782390322433</v>
      </c>
      <c r="K581" s="14">
        <v>0.28029246851872203</v>
      </c>
      <c r="L581" s="14">
        <v>0.33567427340107903</v>
      </c>
      <c r="M581" s="14"/>
      <c r="N581" s="14">
        <v>0.15359871433251601</v>
      </c>
      <c r="O581" s="14">
        <v>0.25926371790126501</v>
      </c>
      <c r="P581" s="14">
        <v>0.23102417800233699</v>
      </c>
      <c r="Q581" s="14">
        <v>0.22151105474153299</v>
      </c>
      <c r="R581" s="14"/>
      <c r="S581" s="14">
        <v>0.26817136965534599</v>
      </c>
      <c r="T581" s="14">
        <v>0.219717511198391</v>
      </c>
      <c r="U581" s="14">
        <v>9.4169300622352001E-2</v>
      </c>
      <c r="V581" s="14"/>
      <c r="W581" s="14">
        <v>0.13653629874649001</v>
      </c>
      <c r="X581" s="14">
        <v>0.159815740158713</v>
      </c>
      <c r="Y581" s="14">
        <v>0.20665426262055001</v>
      </c>
      <c r="Z581" s="14">
        <v>0.28853342882417399</v>
      </c>
      <c r="AA581" s="14">
        <v>0.119759514895824</v>
      </c>
      <c r="AB581" s="14">
        <v>0.30861155446471999</v>
      </c>
      <c r="AC581" s="14">
        <v>0.26623304004301901</v>
      </c>
      <c r="AD581" s="14"/>
      <c r="AE581" s="14">
        <v>0.178952982370604</v>
      </c>
      <c r="AF581" s="14">
        <v>0.23339768863122101</v>
      </c>
      <c r="AG581" s="14"/>
      <c r="AH581" s="14">
        <v>0.41794499671270702</v>
      </c>
      <c r="AI581" s="14">
        <v>0.11966468899719</v>
      </c>
      <c r="AJ581" s="14">
        <v>0.171642573526325</v>
      </c>
      <c r="AK581" s="14">
        <v>0.10985602090912</v>
      </c>
      <c r="AL581" s="14"/>
      <c r="AM581" s="14">
        <v>0.45873006592149601</v>
      </c>
      <c r="AN581" s="14">
        <v>7.5207814997495501E-2</v>
      </c>
      <c r="AO581" s="14"/>
      <c r="AP581" s="14">
        <v>7.6004835925058203E-2</v>
      </c>
      <c r="AQ581" s="14">
        <v>0.46326867571154801</v>
      </c>
    </row>
    <row r="582" spans="2:43" x14ac:dyDescent="0.3">
      <c r="B582" t="s">
        <v>276</v>
      </c>
      <c r="C582" s="14">
        <v>0.36377257721158401</v>
      </c>
      <c r="D582" s="14">
        <v>0.376274738751948</v>
      </c>
      <c r="E582" s="14">
        <v>0.35452228563129401</v>
      </c>
      <c r="F582" s="14"/>
      <c r="G582" s="14">
        <v>0.28823446685679799</v>
      </c>
      <c r="H582" s="14">
        <v>0.411930628576269</v>
      </c>
      <c r="I582" s="14">
        <v>0.36776632324741698</v>
      </c>
      <c r="J582" s="14">
        <v>0.363238514316923</v>
      </c>
      <c r="K582" s="14">
        <v>0.36052543051491698</v>
      </c>
      <c r="L582" s="14">
        <v>0.36303864780887901</v>
      </c>
      <c r="M582" s="14"/>
      <c r="N582" s="14">
        <v>0.40161010486931897</v>
      </c>
      <c r="O582" s="14">
        <v>0.33630236310230499</v>
      </c>
      <c r="P582" s="14">
        <v>0.379459752326404</v>
      </c>
      <c r="Q582" s="14">
        <v>0.35634278637802902</v>
      </c>
      <c r="R582" s="14"/>
      <c r="S582" s="14">
        <v>0.41389441312634301</v>
      </c>
      <c r="T582" s="14">
        <v>0.33863104541045402</v>
      </c>
      <c r="U582" s="14">
        <v>0.33510275644833298</v>
      </c>
      <c r="V582" s="14"/>
      <c r="W582" s="14">
        <v>0.38656998351711402</v>
      </c>
      <c r="X582" s="14">
        <v>0.482615053292416</v>
      </c>
      <c r="Y582" s="14">
        <v>0.40312429697609897</v>
      </c>
      <c r="Z582" s="14">
        <v>0.43519002633723702</v>
      </c>
      <c r="AA582" s="14">
        <v>0.33370774705637601</v>
      </c>
      <c r="AB582" s="14">
        <v>0.28334882426270203</v>
      </c>
      <c r="AC582" s="14">
        <v>0.35458101340060899</v>
      </c>
      <c r="AD582" s="14"/>
      <c r="AE582" s="14">
        <v>0.37194012728396902</v>
      </c>
      <c r="AF582" s="14">
        <v>0.36237114951621402</v>
      </c>
      <c r="AG582" s="14"/>
      <c r="AH582" s="14">
        <v>0.33148455046757702</v>
      </c>
      <c r="AI582" s="14">
        <v>0.40295058659525901</v>
      </c>
      <c r="AJ582" s="14">
        <v>0.36637064129484898</v>
      </c>
      <c r="AK582" s="14">
        <v>0.25925146368912699</v>
      </c>
      <c r="AL582" s="14"/>
      <c r="AM582" s="14">
        <v>0.31986787644666798</v>
      </c>
      <c r="AN582" s="14">
        <v>0.418719861537039</v>
      </c>
      <c r="AO582" s="14"/>
      <c r="AP582" s="14">
        <v>0.42131329935015599</v>
      </c>
      <c r="AQ582" s="14">
        <v>0.34071384118665698</v>
      </c>
    </row>
    <row r="583" spans="2:43" x14ac:dyDescent="0.3">
      <c r="B583" t="s">
        <v>277</v>
      </c>
      <c r="C583" s="14">
        <v>0.25058944996945598</v>
      </c>
      <c r="D583" s="14">
        <v>0.25839716305578703</v>
      </c>
      <c r="E583" s="14">
        <v>0.237077200021306</v>
      </c>
      <c r="F583" s="14"/>
      <c r="G583" s="14">
        <v>0.35743579372642897</v>
      </c>
      <c r="H583" s="14">
        <v>0.31372386459218099</v>
      </c>
      <c r="I583" s="14">
        <v>0.26977724170859102</v>
      </c>
      <c r="J583" s="14">
        <v>0.222129406101684</v>
      </c>
      <c r="K583" s="14">
        <v>0.22532572256904801</v>
      </c>
      <c r="L583" s="14">
        <v>0.16334084657291201</v>
      </c>
      <c r="M583" s="14"/>
      <c r="N583" s="14">
        <v>0.26248973375791201</v>
      </c>
      <c r="O583" s="14">
        <v>0.23207306003681799</v>
      </c>
      <c r="P583" s="14">
        <v>0.271349596822614</v>
      </c>
      <c r="Q583" s="14">
        <v>0.25384005611983801</v>
      </c>
      <c r="R583" s="14"/>
      <c r="S583" s="14">
        <v>0.239932325860613</v>
      </c>
      <c r="T583" s="14">
        <v>0.26023048303676399</v>
      </c>
      <c r="U583" s="14">
        <v>0.233357808707126</v>
      </c>
      <c r="V583" s="14"/>
      <c r="W583" s="14">
        <v>0.29696557943783197</v>
      </c>
      <c r="X583" s="14">
        <v>0.18693981290721301</v>
      </c>
      <c r="Y583" s="14">
        <v>0.234637665261618</v>
      </c>
      <c r="Z583" s="14">
        <v>0.16974209221657499</v>
      </c>
      <c r="AA583" s="14">
        <v>0</v>
      </c>
      <c r="AB583" s="14">
        <v>0.23467891849178299</v>
      </c>
      <c r="AC583" s="14">
        <v>0.22799141630726899</v>
      </c>
      <c r="AD583" s="14"/>
      <c r="AE583" s="14">
        <v>0.30628814753179301</v>
      </c>
      <c r="AF583" s="14">
        <v>0.23520525586242999</v>
      </c>
      <c r="AG583" s="14"/>
      <c r="AH583" s="14">
        <v>0.106644763229528</v>
      </c>
      <c r="AI583" s="14">
        <v>0.34032760899396203</v>
      </c>
      <c r="AJ583" s="14">
        <v>0.28536734238147099</v>
      </c>
      <c r="AK583" s="14">
        <v>0.24231864562188701</v>
      </c>
      <c r="AL583" s="14"/>
      <c r="AM583" s="14">
        <v>8.7959903430172307E-2</v>
      </c>
      <c r="AN583" s="14">
        <v>0.38286882945628598</v>
      </c>
      <c r="AO583" s="14"/>
      <c r="AP583" s="14">
        <v>0.38742663067031802</v>
      </c>
      <c r="AQ583" s="14">
        <v>8.4754605100286595E-2</v>
      </c>
    </row>
    <row r="584" spans="2:43" x14ac:dyDescent="0.3">
      <c r="B584" t="s">
        <v>268</v>
      </c>
      <c r="C584" s="14">
        <v>0.16382395203092701</v>
      </c>
      <c r="D584" s="14">
        <v>0.101266575738627</v>
      </c>
      <c r="E584" s="14">
        <v>0.225217430708293</v>
      </c>
      <c r="F584" s="14"/>
      <c r="G584" s="14">
        <v>0.19243353113454201</v>
      </c>
      <c r="H584" s="14">
        <v>0.14192562391910099</v>
      </c>
      <c r="I584" s="14">
        <v>0.155948182192682</v>
      </c>
      <c r="J584" s="14">
        <v>0.24484968925896</v>
      </c>
      <c r="K584" s="14">
        <v>0.13385637839731199</v>
      </c>
      <c r="L584" s="14">
        <v>0.13794623221713001</v>
      </c>
      <c r="M584" s="14"/>
      <c r="N584" s="14">
        <v>0.182301447040253</v>
      </c>
      <c r="O584" s="14">
        <v>0.17236085895961301</v>
      </c>
      <c r="P584" s="14">
        <v>0.118166472848645</v>
      </c>
      <c r="Q584" s="14">
        <v>0.16830610276059901</v>
      </c>
      <c r="R584" s="14"/>
      <c r="S584" s="14">
        <v>7.8001891357697001E-2</v>
      </c>
      <c r="T584" s="14">
        <v>0.18142096035439201</v>
      </c>
      <c r="U584" s="14">
        <v>0.33737013422218898</v>
      </c>
      <c r="V584" s="14"/>
      <c r="W584" s="14">
        <v>0.17992813829856399</v>
      </c>
      <c r="X584" s="14">
        <v>0.17062939364165899</v>
      </c>
      <c r="Y584" s="14">
        <v>0.15558377514173299</v>
      </c>
      <c r="Z584" s="14">
        <v>0.106534452622014</v>
      </c>
      <c r="AA584" s="14">
        <v>0.5465327380478</v>
      </c>
      <c r="AB584" s="14">
        <v>0.17336070278079499</v>
      </c>
      <c r="AC584" s="14">
        <v>0.15119453024910401</v>
      </c>
      <c r="AD584" s="14"/>
      <c r="AE584" s="14">
        <v>0.14281874281363499</v>
      </c>
      <c r="AF584" s="14">
        <v>0.16902590599013501</v>
      </c>
      <c r="AG584" s="14"/>
      <c r="AH584" s="14">
        <v>0.14392568959018701</v>
      </c>
      <c r="AI584" s="14">
        <v>0.13705711541359</v>
      </c>
      <c r="AJ584" s="14">
        <v>0.176619442797355</v>
      </c>
      <c r="AK584" s="14">
        <v>0.38857386977986702</v>
      </c>
      <c r="AL584" s="14"/>
      <c r="AM584" s="14">
        <v>0.133442154201664</v>
      </c>
      <c r="AN584" s="14">
        <v>0.123203494009179</v>
      </c>
      <c r="AO584" s="14"/>
      <c r="AP584" s="14">
        <v>0.115255234054468</v>
      </c>
      <c r="AQ584" s="14">
        <v>0.111262878001508</v>
      </c>
    </row>
    <row r="585" spans="2:43" x14ac:dyDescent="0.3">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c r="AQ585" s="14"/>
    </row>
    <row r="586" spans="2:43" x14ac:dyDescent="0.3">
      <c r="B586" s="6" t="s">
        <v>283</v>
      </c>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c r="AQ586" s="14"/>
    </row>
    <row r="587" spans="2:43" x14ac:dyDescent="0.3">
      <c r="B587" s="22" t="s">
        <v>61</v>
      </c>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c r="AQ587" s="14"/>
    </row>
    <row r="588" spans="2:43" x14ac:dyDescent="0.3">
      <c r="B588" t="s">
        <v>278</v>
      </c>
      <c r="C588" s="14">
        <v>0.15958965691802901</v>
      </c>
      <c r="D588" s="14">
        <v>0.206576254456386</v>
      </c>
      <c r="E588" s="14">
        <v>0.11660045176515001</v>
      </c>
      <c r="F588" s="14"/>
      <c r="G588" s="14">
        <v>9.0366320395306496E-2</v>
      </c>
      <c r="H588" s="14">
        <v>0.107014969035774</v>
      </c>
      <c r="I588" s="14">
        <v>0.16990791914234099</v>
      </c>
      <c r="J588" s="14">
        <v>0.176246812038168</v>
      </c>
      <c r="K588" s="14">
        <v>0.19240545253525901</v>
      </c>
      <c r="L588" s="14">
        <v>0.19732706294329799</v>
      </c>
      <c r="M588" s="14"/>
      <c r="N588" s="14">
        <v>0.10462304310305801</v>
      </c>
      <c r="O588" s="14">
        <v>0.19310341678011</v>
      </c>
      <c r="P588" s="14">
        <v>0.16576230695288599</v>
      </c>
      <c r="Q588" s="14">
        <v>0.15124460450779301</v>
      </c>
      <c r="R588" s="14"/>
      <c r="S588" s="14">
        <v>0.18875678424666301</v>
      </c>
      <c r="T588" s="14">
        <v>0.15391585729940899</v>
      </c>
      <c r="U588" s="14">
        <v>9.1049597593999596E-2</v>
      </c>
      <c r="V588" s="14"/>
      <c r="W588" s="14">
        <v>8.0642830182766898E-2</v>
      </c>
      <c r="X588" s="14">
        <v>0.110705787749177</v>
      </c>
      <c r="Y588" s="14">
        <v>9.60490554491122E-2</v>
      </c>
      <c r="Z588" s="14">
        <v>0</v>
      </c>
      <c r="AA588" s="14">
        <v>8.1195508691445303E-2</v>
      </c>
      <c r="AB588" s="14">
        <v>0.103512067265178</v>
      </c>
      <c r="AC588" s="14">
        <v>0.20551977839886401</v>
      </c>
      <c r="AD588" s="14"/>
      <c r="AE588" s="14">
        <v>0.14114685804093199</v>
      </c>
      <c r="AF588" s="14">
        <v>0.16456208734196301</v>
      </c>
      <c r="AG588" s="14"/>
      <c r="AH588" s="14">
        <v>0.358837930587596</v>
      </c>
      <c r="AI588" s="14">
        <v>5.1702233901284998E-2</v>
      </c>
      <c r="AJ588" s="14">
        <v>9.2291803251748405E-2</v>
      </c>
      <c r="AK588" s="14">
        <v>8.9612242181828394E-2</v>
      </c>
      <c r="AL588" s="14"/>
      <c r="AM588" s="14">
        <v>0.36462380261136101</v>
      </c>
      <c r="AN588" s="14">
        <v>3.7956495720588401E-2</v>
      </c>
      <c r="AO588" s="14"/>
      <c r="AP588" s="14">
        <v>3.5969135879959903E-2</v>
      </c>
      <c r="AQ588" s="14">
        <v>0.39426683733746298</v>
      </c>
    </row>
    <row r="589" spans="2:43" x14ac:dyDescent="0.3">
      <c r="B589" t="s">
        <v>279</v>
      </c>
      <c r="C589" s="14">
        <v>0.17670378165692499</v>
      </c>
      <c r="D589" s="14">
        <v>0.21928993081029499</v>
      </c>
      <c r="E589" s="14">
        <v>0.137498849647511</v>
      </c>
      <c r="F589" s="14"/>
      <c r="G589" s="14">
        <v>0.12957032421662901</v>
      </c>
      <c r="H589" s="14">
        <v>0.18239866600406299</v>
      </c>
      <c r="I589" s="14">
        <v>0.209713506530632</v>
      </c>
      <c r="J589" s="14">
        <v>0.13959825146793201</v>
      </c>
      <c r="K589" s="14">
        <v>0.17997614184344099</v>
      </c>
      <c r="L589" s="14">
        <v>0.19875626246710301</v>
      </c>
      <c r="M589" s="14"/>
      <c r="N589" s="14">
        <v>0.17214402846295701</v>
      </c>
      <c r="O589" s="14">
        <v>0.19494491989613999</v>
      </c>
      <c r="P589" s="14">
        <v>0.14948494346243801</v>
      </c>
      <c r="Q589" s="14">
        <v>0.17392681990235201</v>
      </c>
      <c r="R589" s="14"/>
      <c r="S589" s="14">
        <v>0.192322686770489</v>
      </c>
      <c r="T589" s="14">
        <v>0.18420343421980501</v>
      </c>
      <c r="U589" s="14">
        <v>9.00393316269609E-2</v>
      </c>
      <c r="V589" s="14"/>
      <c r="W589" s="14">
        <v>0.11828311547261</v>
      </c>
      <c r="X589" s="14">
        <v>8.5460511879320994E-2</v>
      </c>
      <c r="Y589" s="14">
        <v>0.19469366983696701</v>
      </c>
      <c r="Z589" s="14">
        <v>0.35200685533645998</v>
      </c>
      <c r="AA589" s="14">
        <v>0.28513595537831199</v>
      </c>
      <c r="AB589" s="14">
        <v>0.40799868075611201</v>
      </c>
      <c r="AC589" s="14">
        <v>0.189845841968665</v>
      </c>
      <c r="AD589" s="14"/>
      <c r="AE589" s="14">
        <v>0.15354357297338</v>
      </c>
      <c r="AF589" s="14">
        <v>0.183893415624894</v>
      </c>
      <c r="AG589" s="14"/>
      <c r="AH589" s="14">
        <v>0.28989593894711901</v>
      </c>
      <c r="AI589" s="14">
        <v>0.11643238137968701</v>
      </c>
      <c r="AJ589" s="14">
        <v>0.150469370907308</v>
      </c>
      <c r="AK589" s="14">
        <v>5.3842175620888298E-2</v>
      </c>
      <c r="AL589" s="14"/>
      <c r="AM589" s="14">
        <v>0.31821240946319801</v>
      </c>
      <c r="AN589" s="14">
        <v>7.7201071868855706E-2</v>
      </c>
      <c r="AO589" s="14"/>
      <c r="AP589" s="14">
        <v>9.4421738050241705E-2</v>
      </c>
      <c r="AQ589" s="14">
        <v>0.28759825152010898</v>
      </c>
    </row>
    <row r="590" spans="2:43" x14ac:dyDescent="0.3">
      <c r="B590" t="s">
        <v>280</v>
      </c>
      <c r="C590" s="14">
        <v>0.18429054755922</v>
      </c>
      <c r="D590" s="14">
        <v>0.173701870078352</v>
      </c>
      <c r="E590" s="14">
        <v>0.194418233526814</v>
      </c>
      <c r="F590" s="14"/>
      <c r="G590" s="14">
        <v>0.20096483048207001</v>
      </c>
      <c r="H590" s="14">
        <v>0.24363464376562799</v>
      </c>
      <c r="I590" s="14">
        <v>0.20296711513496701</v>
      </c>
      <c r="J590" s="14">
        <v>0.18046949551035099</v>
      </c>
      <c r="K590" s="14">
        <v>0.15824205192284599</v>
      </c>
      <c r="L590" s="14">
        <v>0.13316033476164599</v>
      </c>
      <c r="M590" s="14"/>
      <c r="N590" s="14">
        <v>0.20735585183128899</v>
      </c>
      <c r="O590" s="14">
        <v>0.16532638086097501</v>
      </c>
      <c r="P590" s="14">
        <v>0.19967867029928801</v>
      </c>
      <c r="Q590" s="14">
        <v>0.17738971305175899</v>
      </c>
      <c r="R590" s="14"/>
      <c r="S590" s="14">
        <v>0.14607115425859901</v>
      </c>
      <c r="T590" s="14">
        <v>0.199056902112006</v>
      </c>
      <c r="U590" s="14">
        <v>0.21908035003215501</v>
      </c>
      <c r="V590" s="14"/>
      <c r="W590" s="14">
        <v>0.19777187718139</v>
      </c>
      <c r="X590" s="14">
        <v>0.15376511520752001</v>
      </c>
      <c r="Y590" s="14">
        <v>0.24621621312602501</v>
      </c>
      <c r="Z590" s="14">
        <v>0.28241195096434801</v>
      </c>
      <c r="AA590" s="14">
        <v>0.16606539292556799</v>
      </c>
      <c r="AB590" s="14">
        <v>0.103204943980695</v>
      </c>
      <c r="AC590" s="14">
        <v>0.169269845037573</v>
      </c>
      <c r="AD590" s="14"/>
      <c r="AE590" s="14">
        <v>0.199800504997932</v>
      </c>
      <c r="AF590" s="14">
        <v>0.18074640330441499</v>
      </c>
      <c r="AG590" s="14"/>
      <c r="AH590" s="14">
        <v>0.170816816933655</v>
      </c>
      <c r="AI590" s="14">
        <v>0.137845730397607</v>
      </c>
      <c r="AJ590" s="14">
        <v>0.250154422804238</v>
      </c>
      <c r="AK590" s="14">
        <v>0.256341480401029</v>
      </c>
      <c r="AL590" s="14"/>
      <c r="AM590" s="14">
        <v>0.18177529099154499</v>
      </c>
      <c r="AN590" s="14">
        <v>0.13748793679957699</v>
      </c>
      <c r="AO590" s="14"/>
      <c r="AP590" s="14">
        <v>0.132423066238122</v>
      </c>
      <c r="AQ590" s="14">
        <v>0.172180536862826</v>
      </c>
    </row>
    <row r="591" spans="2:43" x14ac:dyDescent="0.3">
      <c r="B591" t="s">
        <v>281</v>
      </c>
      <c r="C591" s="14">
        <v>0.14372622588079401</v>
      </c>
      <c r="D591" s="14">
        <v>0.10930597265141601</v>
      </c>
      <c r="E591" s="14">
        <v>0.17404886764078301</v>
      </c>
      <c r="F591" s="14"/>
      <c r="G591" s="14">
        <v>0.185199656208557</v>
      </c>
      <c r="H591" s="14">
        <v>0.15960862480475899</v>
      </c>
      <c r="I591" s="14">
        <v>0.13547517057363001</v>
      </c>
      <c r="J591" s="14">
        <v>0.108762093215483</v>
      </c>
      <c r="K591" s="14">
        <v>0.12504904820326701</v>
      </c>
      <c r="L591" s="14">
        <v>0.15424269532000801</v>
      </c>
      <c r="M591" s="14"/>
      <c r="N591" s="14">
        <v>0.17429144272688399</v>
      </c>
      <c r="O591" s="14">
        <v>0.12200149526828601</v>
      </c>
      <c r="P591" s="14">
        <v>0.142083963101508</v>
      </c>
      <c r="Q591" s="14">
        <v>0.15329848486372899</v>
      </c>
      <c r="R591" s="14"/>
      <c r="S591" s="14">
        <v>0.15100215529390501</v>
      </c>
      <c r="T591" s="14">
        <v>0.135270565474368</v>
      </c>
      <c r="U591" s="14">
        <v>0.16822233063950601</v>
      </c>
      <c r="V591" s="14"/>
      <c r="W591" s="14">
        <v>0.17039138210190899</v>
      </c>
      <c r="X591" s="14">
        <v>0.17123922435126901</v>
      </c>
      <c r="Y591" s="14">
        <v>0.16343198868270001</v>
      </c>
      <c r="Z591" s="14">
        <v>0.14596491600852299</v>
      </c>
      <c r="AA591" s="14">
        <v>0.153948426989124</v>
      </c>
      <c r="AB591" s="14">
        <v>7.4005959697036106E-2</v>
      </c>
      <c r="AC591" s="14">
        <v>0.13477375273605799</v>
      </c>
      <c r="AD591" s="14"/>
      <c r="AE591" s="14">
        <v>0.16577359069123801</v>
      </c>
      <c r="AF591" s="14">
        <v>0.13886165049574001</v>
      </c>
      <c r="AG591" s="14"/>
      <c r="AH591" s="14">
        <v>7.7847447967020103E-2</v>
      </c>
      <c r="AI591" s="14">
        <v>0.18343496294822401</v>
      </c>
      <c r="AJ591" s="14">
        <v>0.15510236820516701</v>
      </c>
      <c r="AK591" s="14">
        <v>0.20078772543438</v>
      </c>
      <c r="AL591" s="14"/>
      <c r="AM591" s="14">
        <v>6.0210950960794797E-2</v>
      </c>
      <c r="AN591" s="14">
        <v>0.21190448371836801</v>
      </c>
      <c r="AO591" s="14"/>
      <c r="AP591" s="14">
        <v>0.18999466995016501</v>
      </c>
      <c r="AQ591" s="14">
        <v>6.2036870975966399E-2</v>
      </c>
    </row>
    <row r="592" spans="2:43" x14ac:dyDescent="0.3">
      <c r="B592" t="s">
        <v>282</v>
      </c>
      <c r="C592" s="14">
        <v>0.27567413817526099</v>
      </c>
      <c r="D592" s="14">
        <v>0.26141273193729397</v>
      </c>
      <c r="E592" s="14">
        <v>0.28800969577510699</v>
      </c>
      <c r="F592" s="14"/>
      <c r="G592" s="14">
        <v>0.321515769913785</v>
      </c>
      <c r="H592" s="14">
        <v>0.22919368742715801</v>
      </c>
      <c r="I592" s="14">
        <v>0.236604940970808</v>
      </c>
      <c r="J592" s="14">
        <v>0.31449837075391301</v>
      </c>
      <c r="K592" s="14">
        <v>0.29489004695992999</v>
      </c>
      <c r="L592" s="14">
        <v>0.27477921186138798</v>
      </c>
      <c r="M592" s="14"/>
      <c r="N592" s="14">
        <v>0.27080578642859399</v>
      </c>
      <c r="O592" s="14">
        <v>0.26751481540625299</v>
      </c>
      <c r="P592" s="14">
        <v>0.28571204362140901</v>
      </c>
      <c r="Q592" s="14">
        <v>0.28903946857691698</v>
      </c>
      <c r="R592" s="14"/>
      <c r="S592" s="14">
        <v>0.28970620361419003</v>
      </c>
      <c r="T592" s="14">
        <v>0.26761040652710499</v>
      </c>
      <c r="U592" s="14">
        <v>0.28101309999049201</v>
      </c>
      <c r="V592" s="14"/>
      <c r="W592" s="14">
        <v>0.35214778332999203</v>
      </c>
      <c r="X592" s="14">
        <v>0.41512178658879101</v>
      </c>
      <c r="Y592" s="14">
        <v>0.28930022665191901</v>
      </c>
      <c r="Z592" s="14">
        <v>0.21961627769066899</v>
      </c>
      <c r="AA592" s="14">
        <v>0.18252308491709601</v>
      </c>
      <c r="AB592" s="14">
        <v>0.22436746072618399</v>
      </c>
      <c r="AC592" s="14">
        <v>0.24160311176752999</v>
      </c>
      <c r="AD592" s="14"/>
      <c r="AE592" s="14">
        <v>0.30506892350109899</v>
      </c>
      <c r="AF592" s="14">
        <v>0.26732202959599899</v>
      </c>
      <c r="AG592" s="14"/>
      <c r="AH592" s="14">
        <v>6.9776083448501405E-2</v>
      </c>
      <c r="AI592" s="14">
        <v>0.475074748553237</v>
      </c>
      <c r="AJ592" s="14">
        <v>0.24884435330070201</v>
      </c>
      <c r="AK592" s="14">
        <v>0.21344569208700401</v>
      </c>
      <c r="AL592" s="14"/>
      <c r="AM592" s="14">
        <v>5.2454337235811201E-2</v>
      </c>
      <c r="AN592" s="14">
        <v>0.49028823273120098</v>
      </c>
      <c r="AO592" s="14"/>
      <c r="AP592" s="14">
        <v>0.51159759334889798</v>
      </c>
      <c r="AQ592" s="14">
        <v>5.7816717627979401E-2</v>
      </c>
    </row>
    <row r="593" spans="2:43" x14ac:dyDescent="0.3">
      <c r="B593" t="s">
        <v>268</v>
      </c>
      <c r="C593" s="14">
        <v>6.0015649809771102E-2</v>
      </c>
      <c r="D593" s="14">
        <v>2.9713240066255499E-2</v>
      </c>
      <c r="E593" s="14">
        <v>8.9423901644634707E-2</v>
      </c>
      <c r="F593" s="14"/>
      <c r="G593" s="14">
        <v>7.2383098783652303E-2</v>
      </c>
      <c r="H593" s="14">
        <v>7.8149408962618697E-2</v>
      </c>
      <c r="I593" s="14">
        <v>4.53313476476217E-2</v>
      </c>
      <c r="J593" s="14">
        <v>8.0424977014153007E-2</v>
      </c>
      <c r="K593" s="14">
        <v>4.94372585352564E-2</v>
      </c>
      <c r="L593" s="14">
        <v>4.1734432646557199E-2</v>
      </c>
      <c r="M593" s="14"/>
      <c r="N593" s="14">
        <v>7.0779847447217395E-2</v>
      </c>
      <c r="O593" s="14">
        <v>5.7108971788235902E-2</v>
      </c>
      <c r="P593" s="14">
        <v>5.7278072562471201E-2</v>
      </c>
      <c r="Q593" s="14">
        <v>5.5100909097448698E-2</v>
      </c>
      <c r="R593" s="14"/>
      <c r="S593" s="14">
        <v>3.2141015816155499E-2</v>
      </c>
      <c r="T593" s="14">
        <v>5.9942834367307303E-2</v>
      </c>
      <c r="U593" s="14">
        <v>0.15059529011688699</v>
      </c>
      <c r="V593" s="14"/>
      <c r="W593" s="14">
        <v>8.0763011731332393E-2</v>
      </c>
      <c r="X593" s="14">
        <v>6.3707574223921204E-2</v>
      </c>
      <c r="Y593" s="14">
        <v>1.0308846253276801E-2</v>
      </c>
      <c r="Z593" s="14">
        <v>0</v>
      </c>
      <c r="AA593" s="14">
        <v>0.13113163109845499</v>
      </c>
      <c r="AB593" s="14">
        <v>8.6910887574794302E-2</v>
      </c>
      <c r="AC593" s="14">
        <v>5.8987670091309202E-2</v>
      </c>
      <c r="AD593" s="14"/>
      <c r="AE593" s="14">
        <v>3.46665497954185E-2</v>
      </c>
      <c r="AF593" s="14">
        <v>6.4614413636989207E-2</v>
      </c>
      <c r="AG593" s="14"/>
      <c r="AH593" s="14">
        <v>3.2825782116108197E-2</v>
      </c>
      <c r="AI593" s="14">
        <v>3.55099428199602E-2</v>
      </c>
      <c r="AJ593" s="14">
        <v>0.10313768153083699</v>
      </c>
      <c r="AK593" s="14">
        <v>0.18597068427487001</v>
      </c>
      <c r="AL593" s="14"/>
      <c r="AM593" s="14">
        <v>2.2723208737289498E-2</v>
      </c>
      <c r="AN593" s="14">
        <v>4.5161779161410197E-2</v>
      </c>
      <c r="AO593" s="14"/>
      <c r="AP593" s="14">
        <v>3.5593796532612798E-2</v>
      </c>
      <c r="AQ593" s="14">
        <v>2.6100785675656699E-2</v>
      </c>
    </row>
    <row r="594" spans="2:43" x14ac:dyDescent="0.3">
      <c r="B594" t="s">
        <v>64</v>
      </c>
      <c r="C594" s="14">
        <v>0.33629343857495397</v>
      </c>
      <c r="D594" s="14">
        <v>0.42586618526668102</v>
      </c>
      <c r="E594" s="14">
        <v>0.25409930141266102</v>
      </c>
      <c r="F594" s="14"/>
      <c r="G594" s="14">
        <v>0.21993664461193599</v>
      </c>
      <c r="H594" s="14">
        <v>0.28941363503983702</v>
      </c>
      <c r="I594" s="14">
        <v>0.37962142567297202</v>
      </c>
      <c r="J594" s="14">
        <v>0.31584506350609998</v>
      </c>
      <c r="K594" s="14">
        <v>0.3723815943787</v>
      </c>
      <c r="L594" s="14">
        <v>0.39608332541040098</v>
      </c>
      <c r="M594" s="14"/>
      <c r="N594" s="14">
        <v>0.27676707156601499</v>
      </c>
      <c r="O594" s="14">
        <v>0.38804833667624999</v>
      </c>
      <c r="P594" s="14">
        <v>0.31524725041532398</v>
      </c>
      <c r="Q594" s="14">
        <v>0.32517142441014601</v>
      </c>
      <c r="R594" s="14"/>
      <c r="S594" s="14">
        <v>0.381079471017152</v>
      </c>
      <c r="T594" s="14">
        <v>0.33811929151921399</v>
      </c>
      <c r="U594" s="14">
        <v>0.18108892922096101</v>
      </c>
      <c r="V594" s="14"/>
      <c r="W594" s="14">
        <v>0.198925945655377</v>
      </c>
      <c r="X594" s="14">
        <v>0.19616629962849799</v>
      </c>
      <c r="Y594" s="14">
        <v>0.29074272528607897</v>
      </c>
      <c r="Z594" s="14">
        <v>0.35200685533645998</v>
      </c>
      <c r="AA594" s="14">
        <v>0.36633146406975697</v>
      </c>
      <c r="AB594" s="14">
        <v>0.51151074802129004</v>
      </c>
      <c r="AC594" s="14">
        <v>0.39536562036752898</v>
      </c>
      <c r="AD594" s="14"/>
      <c r="AE594" s="14">
        <v>0.29469043101431203</v>
      </c>
      <c r="AF594" s="14">
        <v>0.34845550296685601</v>
      </c>
      <c r="AG594" s="14"/>
      <c r="AH594" s="14">
        <v>0.64873386953471501</v>
      </c>
      <c r="AI594" s="14">
        <v>0.16813461528097201</v>
      </c>
      <c r="AJ594" s="14">
        <v>0.24276117415905701</v>
      </c>
      <c r="AK594" s="14">
        <v>0.143454417802717</v>
      </c>
      <c r="AL594" s="14"/>
      <c r="AM594" s="14">
        <v>0.68283621207455902</v>
      </c>
      <c r="AN594" s="14">
        <v>0.115157567589444</v>
      </c>
      <c r="AO594" s="14"/>
      <c r="AP594" s="14">
        <v>0.13039087393020199</v>
      </c>
      <c r="AQ594" s="14">
        <v>0.68186508885757102</v>
      </c>
    </row>
    <row r="595" spans="2:43" x14ac:dyDescent="0.3">
      <c r="B595" t="s">
        <v>65</v>
      </c>
      <c r="C595" s="14">
        <v>0.41940036405605502</v>
      </c>
      <c r="D595" s="14">
        <v>0.37071870458871098</v>
      </c>
      <c r="E595" s="14">
        <v>0.46205856341589002</v>
      </c>
      <c r="F595" s="14"/>
      <c r="G595" s="14">
        <v>0.50671542612234199</v>
      </c>
      <c r="H595" s="14">
        <v>0.38880231223191702</v>
      </c>
      <c r="I595" s="14">
        <v>0.37208011154443899</v>
      </c>
      <c r="J595" s="14">
        <v>0.42326046396939598</v>
      </c>
      <c r="K595" s="14">
        <v>0.419939095163197</v>
      </c>
      <c r="L595" s="14">
        <v>0.42902190718139599</v>
      </c>
      <c r="M595" s="14"/>
      <c r="N595" s="14">
        <v>0.445097229155479</v>
      </c>
      <c r="O595" s="14">
        <v>0.38951631067453901</v>
      </c>
      <c r="P595" s="14">
        <v>0.42779600672291701</v>
      </c>
      <c r="Q595" s="14">
        <v>0.44233795344064603</v>
      </c>
      <c r="R595" s="14"/>
      <c r="S595" s="14">
        <v>0.44070835890809401</v>
      </c>
      <c r="T595" s="14">
        <v>0.40288097200147299</v>
      </c>
      <c r="U595" s="14">
        <v>0.44923543062999799</v>
      </c>
      <c r="V595" s="14"/>
      <c r="W595" s="14">
        <v>0.52253916543190104</v>
      </c>
      <c r="X595" s="14">
        <v>0.58636101094005999</v>
      </c>
      <c r="Y595" s="14">
        <v>0.45273221533461899</v>
      </c>
      <c r="Z595" s="14">
        <v>0.36558119369919101</v>
      </c>
      <c r="AA595" s="14">
        <v>0.33647151190621999</v>
      </c>
      <c r="AB595" s="14">
        <v>0.29837342042322001</v>
      </c>
      <c r="AC595" s="14">
        <v>0.37637686450358898</v>
      </c>
      <c r="AD595" s="14"/>
      <c r="AE595" s="14">
        <v>0.47084251419233702</v>
      </c>
      <c r="AF595" s="14">
        <v>0.406183680091739</v>
      </c>
      <c r="AG595" s="14"/>
      <c r="AH595" s="14">
        <v>0.14762353141552201</v>
      </c>
      <c r="AI595" s="14">
        <v>0.65850971150146098</v>
      </c>
      <c r="AJ595" s="14">
        <v>0.40394672150586802</v>
      </c>
      <c r="AK595" s="14">
        <v>0.41423341752138398</v>
      </c>
      <c r="AL595" s="14"/>
      <c r="AM595" s="14">
        <v>0.112665288196606</v>
      </c>
      <c r="AN595" s="14">
        <v>0.70219271644956904</v>
      </c>
      <c r="AO595" s="14"/>
      <c r="AP595" s="14">
        <v>0.70159226329906299</v>
      </c>
      <c r="AQ595" s="14">
        <v>0.119853588603946</v>
      </c>
    </row>
    <row r="596" spans="2:43" x14ac:dyDescent="0.3">
      <c r="B596" t="s">
        <v>62</v>
      </c>
      <c r="C596" s="14">
        <v>-8.3106925481101004E-2</v>
      </c>
      <c r="D596" s="14">
        <v>5.5147480677970803E-2</v>
      </c>
      <c r="E596" s="14">
        <v>-0.20795926200322901</v>
      </c>
      <c r="F596" s="14"/>
      <c r="G596" s="14">
        <v>-0.28677878151040598</v>
      </c>
      <c r="H596" s="14">
        <v>-9.9388677192080097E-2</v>
      </c>
      <c r="I596" s="14">
        <v>7.5413141285337604E-3</v>
      </c>
      <c r="J596" s="14">
        <v>-0.10741540046329601</v>
      </c>
      <c r="K596" s="14">
        <v>-4.7557500784497803E-2</v>
      </c>
      <c r="L596" s="14">
        <v>-3.29385817709952E-2</v>
      </c>
      <c r="M596" s="14"/>
      <c r="N596" s="14">
        <v>-0.16833015758946401</v>
      </c>
      <c r="O596" s="14">
        <v>-1.4679739982891801E-3</v>
      </c>
      <c r="P596" s="14">
        <v>-0.11254875630759301</v>
      </c>
      <c r="Q596" s="14">
        <v>-0.117166529030501</v>
      </c>
      <c r="R596" s="14"/>
      <c r="S596" s="14">
        <v>-5.9628887890942603E-2</v>
      </c>
      <c r="T596" s="14">
        <v>-6.4761680482259498E-2</v>
      </c>
      <c r="U596" s="14">
        <v>-0.26814650140903801</v>
      </c>
      <c r="V596" s="14"/>
      <c r="W596" s="14">
        <v>-0.32361321977652402</v>
      </c>
      <c r="X596" s="14">
        <v>-0.39019471131156203</v>
      </c>
      <c r="Y596" s="14">
        <v>-0.16198949004853899</v>
      </c>
      <c r="Z596" s="14">
        <v>-1.3574338362730899E-2</v>
      </c>
      <c r="AA596" s="14">
        <v>2.9859952163537401E-2</v>
      </c>
      <c r="AB596" s="14">
        <v>0.21313732759807</v>
      </c>
      <c r="AC596" s="14">
        <v>1.8988755863940599E-2</v>
      </c>
      <c r="AD596" s="14"/>
      <c r="AE596" s="14">
        <v>-0.176152083178025</v>
      </c>
      <c r="AF596" s="14">
        <v>-5.7728177124882797E-2</v>
      </c>
      <c r="AG596" s="14"/>
      <c r="AH596" s="14">
        <v>0.50111033811919403</v>
      </c>
      <c r="AI596" s="14">
        <v>-0.49037509622048903</v>
      </c>
      <c r="AJ596" s="14">
        <v>-0.16118554734681201</v>
      </c>
      <c r="AK596" s="14">
        <v>-0.27077899971866698</v>
      </c>
      <c r="AL596" s="14"/>
      <c r="AM596" s="14">
        <v>0.57017092387795298</v>
      </c>
      <c r="AN596" s="14">
        <v>-0.58703514886012498</v>
      </c>
      <c r="AO596" s="14"/>
      <c r="AP596" s="14">
        <v>-0.571201389368862</v>
      </c>
      <c r="AQ596" s="14">
        <v>0.56201150025362601</v>
      </c>
    </row>
    <row r="597" spans="2:43" x14ac:dyDescent="0.3">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c r="AQ597" s="14"/>
    </row>
    <row r="598" spans="2:43" x14ac:dyDescent="0.3">
      <c r="B598" s="6" t="s">
        <v>66</v>
      </c>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c r="AQ598" s="14"/>
    </row>
    <row r="599" spans="2:43" x14ac:dyDescent="0.3">
      <c r="B599" s="22" t="s">
        <v>63</v>
      </c>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c r="AQ599" s="14"/>
    </row>
    <row r="600" spans="2:43" x14ac:dyDescent="0.3">
      <c r="B600" t="s">
        <v>284</v>
      </c>
      <c r="C600" s="14">
        <v>0.47296632934511401</v>
      </c>
      <c r="D600" s="14">
        <v>0.48797063336030699</v>
      </c>
      <c r="E600" s="14">
        <v>0.45697231646320502</v>
      </c>
      <c r="F600" s="14"/>
      <c r="G600" s="14">
        <v>0.50506408559063098</v>
      </c>
      <c r="H600" s="14">
        <v>0.46040642882975402</v>
      </c>
      <c r="I600" s="14">
        <v>0.43192174916187798</v>
      </c>
      <c r="J600" s="14">
        <v>0.44704264056387</v>
      </c>
      <c r="K600" s="14">
        <v>0.53978963079952702</v>
      </c>
      <c r="L600" s="14">
        <v>0.46213088549474002</v>
      </c>
      <c r="M600" s="14"/>
      <c r="N600" s="14">
        <v>0.60252637778130103</v>
      </c>
      <c r="O600" s="14">
        <v>0.44786463517331898</v>
      </c>
      <c r="P600" s="14">
        <v>0.413491537175253</v>
      </c>
      <c r="Q600" s="14">
        <v>0.41447668091371098</v>
      </c>
      <c r="R600" s="14"/>
      <c r="S600" s="14">
        <v>0.51178622103131899</v>
      </c>
      <c r="T600" s="14">
        <v>0.48102842126515399</v>
      </c>
      <c r="U600" s="14">
        <v>0.29433658045964101</v>
      </c>
      <c r="V600" s="14"/>
      <c r="W600" s="14">
        <v>0.45923790541038001</v>
      </c>
      <c r="X600" s="14">
        <v>0.75816317750154905</v>
      </c>
      <c r="Y600" s="14">
        <v>0.61198807023226398</v>
      </c>
      <c r="Z600" s="14">
        <v>0.73501623656955895</v>
      </c>
      <c r="AA600" s="14">
        <v>0.441408195633401</v>
      </c>
      <c r="AB600" s="14">
        <v>0.463611715706642</v>
      </c>
      <c r="AC600" s="14">
        <v>0.41969153039992702</v>
      </c>
      <c r="AD600" s="14"/>
      <c r="AE600" s="14">
        <v>0.53885998924251699</v>
      </c>
      <c r="AF600" s="14">
        <v>0.45905119834964397</v>
      </c>
      <c r="AG600" s="14"/>
      <c r="AH600" s="14">
        <v>0.26799852893888598</v>
      </c>
      <c r="AI600" s="14">
        <v>0.66564159539975298</v>
      </c>
      <c r="AJ600" s="14">
        <v>0.44037115903679502</v>
      </c>
      <c r="AK600" s="14">
        <v>0.45963147093398099</v>
      </c>
      <c r="AL600" s="14"/>
      <c r="AM600" s="14">
        <v>0.24769727333226599</v>
      </c>
      <c r="AN600" s="14">
        <v>0.70251726483272603</v>
      </c>
      <c r="AO600" s="14"/>
      <c r="AP600" s="14">
        <v>0.71278387332019899</v>
      </c>
      <c r="AQ600" s="14">
        <v>0.23569912252178901</v>
      </c>
    </row>
    <row r="601" spans="2:43" x14ac:dyDescent="0.3">
      <c r="B601" t="s">
        <v>285</v>
      </c>
      <c r="C601" s="14">
        <v>0.104579984923604</v>
      </c>
      <c r="D601" s="14">
        <v>0.13358235414078601</v>
      </c>
      <c r="E601" s="14">
        <v>7.6343136966519995E-2</v>
      </c>
      <c r="F601" s="14"/>
      <c r="G601" s="14">
        <v>0.120161115040642</v>
      </c>
      <c r="H601" s="14">
        <v>0.17077349964046101</v>
      </c>
      <c r="I601" s="14">
        <v>0.11727389709318101</v>
      </c>
      <c r="J601" s="14">
        <v>9.7368143738315704E-2</v>
      </c>
      <c r="K601" s="14">
        <v>5.7805939713280602E-2</v>
      </c>
      <c r="L601" s="14">
        <v>7.2367241403873697E-2</v>
      </c>
      <c r="M601" s="14"/>
      <c r="N601" s="14">
        <v>8.8483560962667296E-2</v>
      </c>
      <c r="O601" s="14">
        <v>8.3819720533945694E-2</v>
      </c>
      <c r="P601" s="14">
        <v>0.16788625498290399</v>
      </c>
      <c r="Q601" s="14">
        <v>0.106255324335763</v>
      </c>
      <c r="R601" s="14"/>
      <c r="S601" s="14">
        <v>0.105177672978956</v>
      </c>
      <c r="T601" s="14">
        <v>0.102960165803447</v>
      </c>
      <c r="U601" s="14">
        <v>0.11245231585638001</v>
      </c>
      <c r="V601" s="14"/>
      <c r="W601" s="14">
        <v>0.18138925666729899</v>
      </c>
      <c r="X601" s="14">
        <v>0</v>
      </c>
      <c r="Y601" s="14">
        <v>8.7998053568006204E-2</v>
      </c>
      <c r="Z601" s="14">
        <v>0.111266540833019</v>
      </c>
      <c r="AA601" s="14">
        <v>0</v>
      </c>
      <c r="AB601" s="14">
        <v>0.112367704760149</v>
      </c>
      <c r="AC601" s="14">
        <v>0.102980583931001</v>
      </c>
      <c r="AD601" s="14"/>
      <c r="AE601" s="14">
        <v>0.140304701208981</v>
      </c>
      <c r="AF601" s="14">
        <v>9.6927360645533894E-2</v>
      </c>
      <c r="AG601" s="14"/>
      <c r="AH601" s="14">
        <v>0.113863029818195</v>
      </c>
      <c r="AI601" s="14">
        <v>0.104773492012617</v>
      </c>
      <c r="AJ601" s="14">
        <v>9.5169527252387198E-2</v>
      </c>
      <c r="AK601" s="14">
        <v>0.100878924224273</v>
      </c>
      <c r="AL601" s="14"/>
      <c r="AM601" s="14">
        <v>0.113584243547147</v>
      </c>
      <c r="AN601" s="14">
        <v>0.101744859348044</v>
      </c>
      <c r="AO601" s="14"/>
      <c r="AP601" s="14">
        <v>0.10229842862386999</v>
      </c>
      <c r="AQ601" s="14">
        <v>0.124551013527556</v>
      </c>
    </row>
    <row r="602" spans="2:43" x14ac:dyDescent="0.3">
      <c r="B602" t="s">
        <v>286</v>
      </c>
      <c r="C602" s="14">
        <v>0.247361108498347</v>
      </c>
      <c r="D602" s="14">
        <v>0.27844423979479499</v>
      </c>
      <c r="E602" s="14">
        <v>0.21790904278100401</v>
      </c>
      <c r="F602" s="14"/>
      <c r="G602" s="14">
        <v>0.15773052517269701</v>
      </c>
      <c r="H602" s="14">
        <v>0.19942188192186</v>
      </c>
      <c r="I602" s="14">
        <v>0.29293284995457802</v>
      </c>
      <c r="J602" s="14">
        <v>0.22682046735411801</v>
      </c>
      <c r="K602" s="14">
        <v>0.27864273619650898</v>
      </c>
      <c r="L602" s="14">
        <v>0.29185773301131301</v>
      </c>
      <c r="M602" s="14"/>
      <c r="N602" s="14">
        <v>0.17307139793531201</v>
      </c>
      <c r="O602" s="14">
        <v>0.27569958655518301</v>
      </c>
      <c r="P602" s="14">
        <v>0.25659070939780698</v>
      </c>
      <c r="Q602" s="14">
        <v>0.27587410807326801</v>
      </c>
      <c r="R602" s="14"/>
      <c r="S602" s="14">
        <v>0.27937430909527</v>
      </c>
      <c r="T602" s="14">
        <v>0.238197596189761</v>
      </c>
      <c r="U602" s="14">
        <v>0.18242968327616901</v>
      </c>
      <c r="V602" s="14"/>
      <c r="W602" s="14">
        <v>0.166526193585914</v>
      </c>
      <c r="X602" s="14">
        <v>0.18075508877678101</v>
      </c>
      <c r="Y602" s="14">
        <v>0.14447343592117501</v>
      </c>
      <c r="Z602" s="14">
        <v>9.1015191087657696E-2</v>
      </c>
      <c r="AA602" s="14">
        <v>0.32785066684942998</v>
      </c>
      <c r="AB602" s="14">
        <v>0.270738113011677</v>
      </c>
      <c r="AC602" s="14">
        <v>0.28589600676522098</v>
      </c>
      <c r="AD602" s="14"/>
      <c r="AE602" s="14">
        <v>0.21322109985311999</v>
      </c>
      <c r="AF602" s="14">
        <v>0.25726728333717902</v>
      </c>
      <c r="AG602" s="14"/>
      <c r="AH602" s="14">
        <v>0.46901897413494498</v>
      </c>
      <c r="AI602" s="14">
        <v>0.105324207034906</v>
      </c>
      <c r="AJ602" s="14">
        <v>0.22500598231695901</v>
      </c>
      <c r="AK602" s="14">
        <v>8.6077544433190697E-2</v>
      </c>
      <c r="AL602" s="14"/>
      <c r="AM602" s="14">
        <v>0.50196525936752201</v>
      </c>
      <c r="AN602" s="14">
        <v>7.8651959702187996E-2</v>
      </c>
      <c r="AO602" s="14"/>
      <c r="AP602" s="14">
        <v>8.9532030321634398E-2</v>
      </c>
      <c r="AQ602" s="14">
        <v>0.50496851378926499</v>
      </c>
    </row>
    <row r="603" spans="2:43" x14ac:dyDescent="0.3">
      <c r="B603" t="s">
        <v>268</v>
      </c>
      <c r="C603" s="14">
        <v>0.175092577232936</v>
      </c>
      <c r="D603" s="14">
        <v>0.10000277270411199</v>
      </c>
      <c r="E603" s="14">
        <v>0.24877550378927199</v>
      </c>
      <c r="F603" s="14"/>
      <c r="G603" s="14">
        <v>0.21704427419603001</v>
      </c>
      <c r="H603" s="14">
        <v>0.16939818960792499</v>
      </c>
      <c r="I603" s="14">
        <v>0.15787150379036199</v>
      </c>
      <c r="J603" s="14">
        <v>0.22876874834369601</v>
      </c>
      <c r="K603" s="14">
        <v>0.123761693290683</v>
      </c>
      <c r="L603" s="14">
        <v>0.17364414009007401</v>
      </c>
      <c r="M603" s="14"/>
      <c r="N603" s="14">
        <v>0.13591866332072</v>
      </c>
      <c r="O603" s="14">
        <v>0.192616057737552</v>
      </c>
      <c r="P603" s="14">
        <v>0.162031498444036</v>
      </c>
      <c r="Q603" s="14">
        <v>0.203393886677258</v>
      </c>
      <c r="R603" s="14"/>
      <c r="S603" s="14">
        <v>0.103661796894456</v>
      </c>
      <c r="T603" s="14">
        <v>0.17781381674163799</v>
      </c>
      <c r="U603" s="14">
        <v>0.41078142040781102</v>
      </c>
      <c r="V603" s="14"/>
      <c r="W603" s="14">
        <v>0.192846644336407</v>
      </c>
      <c r="X603" s="14">
        <v>6.1081733721670299E-2</v>
      </c>
      <c r="Y603" s="14">
        <v>0.15554044027855499</v>
      </c>
      <c r="Z603" s="14">
        <v>6.2702031509764694E-2</v>
      </c>
      <c r="AA603" s="14">
        <v>0.23074113751716899</v>
      </c>
      <c r="AB603" s="14">
        <v>0.15328246652153099</v>
      </c>
      <c r="AC603" s="14">
        <v>0.19143187890385099</v>
      </c>
      <c r="AD603" s="14"/>
      <c r="AE603" s="14">
        <v>0.107614209695382</v>
      </c>
      <c r="AF603" s="14">
        <v>0.186754157667643</v>
      </c>
      <c r="AG603" s="14"/>
      <c r="AH603" s="14">
        <v>0.149119467107974</v>
      </c>
      <c r="AI603" s="14">
        <v>0.124260705552724</v>
      </c>
      <c r="AJ603" s="14">
        <v>0.23945333139385799</v>
      </c>
      <c r="AK603" s="14">
        <v>0.353412060408555</v>
      </c>
      <c r="AL603" s="14"/>
      <c r="AM603" s="14">
        <v>0.13675322375306601</v>
      </c>
      <c r="AN603" s="14">
        <v>0.117085916117042</v>
      </c>
      <c r="AO603" s="14"/>
      <c r="AP603" s="14">
        <v>9.5385667734296603E-2</v>
      </c>
      <c r="AQ603" s="14">
        <v>0.13478135016138901</v>
      </c>
    </row>
    <row r="604" spans="2:43" x14ac:dyDescent="0.3">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c r="AQ604" s="14"/>
    </row>
    <row r="605" spans="2:43" x14ac:dyDescent="0.3">
      <c r="B605" s="6" t="s">
        <v>66</v>
      </c>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c r="AQ605" s="14"/>
    </row>
    <row r="606" spans="2:43" x14ac:dyDescent="0.3">
      <c r="B606" s="22" t="s">
        <v>63</v>
      </c>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c r="AQ606" s="14"/>
    </row>
    <row r="607" spans="2:43" x14ac:dyDescent="0.3">
      <c r="B607" t="s">
        <v>287</v>
      </c>
      <c r="C607" s="14">
        <v>0.66669810735748103</v>
      </c>
      <c r="D607" s="14">
        <v>0.70823538727581303</v>
      </c>
      <c r="E607" s="14">
        <v>0.62041946682791604</v>
      </c>
      <c r="F607" s="14"/>
      <c r="G607" s="14">
        <v>0.66641056708020596</v>
      </c>
      <c r="H607" s="14">
        <v>0.688634142623332</v>
      </c>
      <c r="I607" s="14">
        <v>0.66600622593954295</v>
      </c>
      <c r="J607" s="14">
        <v>0.63969823309825302</v>
      </c>
      <c r="K607" s="14">
        <v>0.64201027632497798</v>
      </c>
      <c r="L607" s="14">
        <v>0.688109272238003</v>
      </c>
      <c r="M607" s="14"/>
      <c r="N607" s="14">
        <v>0.65427053945570601</v>
      </c>
      <c r="O607" s="14">
        <v>0.65500088916205401</v>
      </c>
      <c r="P607" s="14">
        <v>0.66913543635747996</v>
      </c>
      <c r="Q607" s="14">
        <v>0.70761885815493397</v>
      </c>
      <c r="R607" s="14"/>
      <c r="S607" s="14">
        <v>0.69718342415251</v>
      </c>
      <c r="T607" s="14">
        <v>0.66605303366354696</v>
      </c>
      <c r="U607" s="14">
        <v>0.56899626083093202</v>
      </c>
      <c r="V607" s="14"/>
      <c r="W607" s="14">
        <v>0.68595700702596496</v>
      </c>
      <c r="X607" s="14">
        <v>0.71063173414226799</v>
      </c>
      <c r="Y607" s="14">
        <v>0.84993451988205404</v>
      </c>
      <c r="Z607" s="14">
        <v>0.74933131632952099</v>
      </c>
      <c r="AA607" s="14">
        <v>0.40197808536187302</v>
      </c>
      <c r="AB607" s="14">
        <v>0.533917236767673</v>
      </c>
      <c r="AC607" s="14">
        <v>0.63910368306708198</v>
      </c>
      <c r="AD607" s="14"/>
      <c r="AE607" s="14">
        <v>0.72119296043194603</v>
      </c>
      <c r="AF607" s="14">
        <v>0.65636296787515402</v>
      </c>
      <c r="AG607" s="14"/>
      <c r="AH607" s="14">
        <v>0.54790804308651497</v>
      </c>
      <c r="AI607" s="14">
        <v>0.79297766737247499</v>
      </c>
      <c r="AJ607" s="14">
        <v>0.64607468656567202</v>
      </c>
      <c r="AK607" s="14">
        <v>0.48175350561302999</v>
      </c>
      <c r="AL607" s="14"/>
      <c r="AM607" s="14">
        <v>0.51952215214119402</v>
      </c>
      <c r="AN607" s="14">
        <v>0.82910149889729201</v>
      </c>
      <c r="AO607" s="14"/>
      <c r="AP607" s="14">
        <v>0.79818716101865195</v>
      </c>
      <c r="AQ607" s="14">
        <v>0.53208325483018803</v>
      </c>
    </row>
    <row r="608" spans="2:43" x14ac:dyDescent="0.3">
      <c r="B608" t="s">
        <v>288</v>
      </c>
      <c r="C608" s="14">
        <v>0.194648695095469</v>
      </c>
      <c r="D608" s="14">
        <v>0.19890403651602401</v>
      </c>
      <c r="E608" s="14">
        <v>0.19239391423062999</v>
      </c>
      <c r="F608" s="14"/>
      <c r="G608" s="14">
        <v>0.21323227024931801</v>
      </c>
      <c r="H608" s="14">
        <v>0.15835370062427601</v>
      </c>
      <c r="I608" s="14">
        <v>0.23534647373422499</v>
      </c>
      <c r="J608" s="14">
        <v>0.20226684386214699</v>
      </c>
      <c r="K608" s="14">
        <v>0.21733547480823201</v>
      </c>
      <c r="L608" s="14">
        <v>0.15893224241078199</v>
      </c>
      <c r="M608" s="14"/>
      <c r="N608" s="14">
        <v>0.172063735472955</v>
      </c>
      <c r="O608" s="14">
        <v>0.22384311301481499</v>
      </c>
      <c r="P608" s="14">
        <v>0.202154036494054</v>
      </c>
      <c r="Q608" s="14">
        <v>0.150796620193546</v>
      </c>
      <c r="R608" s="14"/>
      <c r="S608" s="14">
        <v>0.20306815714576101</v>
      </c>
      <c r="T608" s="14">
        <v>0.19707780576501799</v>
      </c>
      <c r="U608" s="14">
        <v>0.16416841109789901</v>
      </c>
      <c r="V608" s="14"/>
      <c r="W608" s="14">
        <v>0.18974741364851</v>
      </c>
      <c r="X608" s="14">
        <v>7.5730759771724193E-2</v>
      </c>
      <c r="Y608" s="14">
        <v>3.6967298894032198E-2</v>
      </c>
      <c r="Z608" s="14">
        <v>0.23026415493079899</v>
      </c>
      <c r="AA608" s="14">
        <v>0.35226973273268503</v>
      </c>
      <c r="AB608" s="14">
        <v>9.8698571720119102E-2</v>
      </c>
      <c r="AC608" s="14">
        <v>0.23715168086208799</v>
      </c>
      <c r="AD608" s="14"/>
      <c r="AE608" s="14">
        <v>0.14028563342221001</v>
      </c>
      <c r="AF608" s="14">
        <v>0.202490053782614</v>
      </c>
      <c r="AG608" s="14"/>
      <c r="AH608" s="14">
        <v>0.34553911121199199</v>
      </c>
      <c r="AI608" s="14">
        <v>0.10414948081724699</v>
      </c>
      <c r="AJ608" s="14">
        <v>0.15121825834757599</v>
      </c>
      <c r="AK608" s="14">
        <v>0.20212629021914499</v>
      </c>
      <c r="AL608" s="14"/>
      <c r="AM608" s="14">
        <v>0.37988127378508602</v>
      </c>
      <c r="AN608" s="14">
        <v>7.4543174157177802E-2</v>
      </c>
      <c r="AO608" s="14"/>
      <c r="AP608" s="14">
        <v>0.100243084454247</v>
      </c>
      <c r="AQ608" s="14">
        <v>0.38206121578747498</v>
      </c>
    </row>
    <row r="609" spans="2:43" x14ac:dyDescent="0.3">
      <c r="B609" t="s">
        <v>268</v>
      </c>
      <c r="C609" s="14">
        <v>0.13865319754704999</v>
      </c>
      <c r="D609" s="14">
        <v>9.2860576208163098E-2</v>
      </c>
      <c r="E609" s="14">
        <v>0.187186618941454</v>
      </c>
      <c r="F609" s="14"/>
      <c r="G609" s="14">
        <v>0.120357162670476</v>
      </c>
      <c r="H609" s="14">
        <v>0.15301215675239199</v>
      </c>
      <c r="I609" s="14">
        <v>9.8647300326232201E-2</v>
      </c>
      <c r="J609" s="14">
        <v>0.15803492303960001</v>
      </c>
      <c r="K609" s="14">
        <v>0.14065424886679001</v>
      </c>
      <c r="L609" s="14">
        <v>0.15295848535121501</v>
      </c>
      <c r="M609" s="14"/>
      <c r="N609" s="14">
        <v>0.17366572507133901</v>
      </c>
      <c r="O609" s="14">
        <v>0.121155997823131</v>
      </c>
      <c r="P609" s="14">
        <v>0.12871052714846601</v>
      </c>
      <c r="Q609" s="14">
        <v>0.14158452165152</v>
      </c>
      <c r="R609" s="14"/>
      <c r="S609" s="14">
        <v>9.9748418701729194E-2</v>
      </c>
      <c r="T609" s="14">
        <v>0.136869160571435</v>
      </c>
      <c r="U609" s="14">
        <v>0.26683532807117</v>
      </c>
      <c r="V609" s="14"/>
      <c r="W609" s="14">
        <v>0.124295579325525</v>
      </c>
      <c r="X609" s="14">
        <v>0.21363750608600801</v>
      </c>
      <c r="Y609" s="14">
        <v>0.113098181223914</v>
      </c>
      <c r="Z609" s="14">
        <v>2.0404528739679999E-2</v>
      </c>
      <c r="AA609" s="14">
        <v>0.24575218190544201</v>
      </c>
      <c r="AB609" s="14">
        <v>0.36738419151220802</v>
      </c>
      <c r="AC609" s="14">
        <v>0.123744636070829</v>
      </c>
      <c r="AD609" s="14"/>
      <c r="AE609" s="14">
        <v>0.13852140614584399</v>
      </c>
      <c r="AF609" s="14">
        <v>0.141146978342231</v>
      </c>
      <c r="AG609" s="14"/>
      <c r="AH609" s="14">
        <v>0.106552845701493</v>
      </c>
      <c r="AI609" s="14">
        <v>0.102872851810278</v>
      </c>
      <c r="AJ609" s="14">
        <v>0.20270705508675199</v>
      </c>
      <c r="AK609" s="14">
        <v>0.31612020416782499</v>
      </c>
      <c r="AL609" s="14"/>
      <c r="AM609" s="14">
        <v>0.10059657407372</v>
      </c>
      <c r="AN609" s="14">
        <v>9.6355326945530298E-2</v>
      </c>
      <c r="AO609" s="14"/>
      <c r="AP609" s="14">
        <v>0.1015697545271</v>
      </c>
      <c r="AQ609" s="14">
        <v>8.5855529382336898E-2</v>
      </c>
    </row>
    <row r="610" spans="2:43" x14ac:dyDescent="0.3">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c r="AQ610" s="14"/>
    </row>
    <row r="611" spans="2:43" x14ac:dyDescent="0.3">
      <c r="B611" s="6" t="s">
        <v>66</v>
      </c>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c r="AQ611" s="14"/>
    </row>
    <row r="612" spans="2:43" x14ac:dyDescent="0.3">
      <c r="B612" s="22" t="s">
        <v>63</v>
      </c>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c r="AQ612" s="14"/>
    </row>
    <row r="613" spans="2:43" x14ac:dyDescent="0.3">
      <c r="B613" t="s">
        <v>289</v>
      </c>
      <c r="C613" s="14">
        <v>0.22038570177188399</v>
      </c>
      <c r="D613" s="14">
        <v>0.23611959430337201</v>
      </c>
      <c r="E613" s="14">
        <v>0.20499131563838599</v>
      </c>
      <c r="F613" s="14"/>
      <c r="G613" s="14">
        <v>0.221747628001455</v>
      </c>
      <c r="H613" s="14">
        <v>0.15986073103505699</v>
      </c>
      <c r="I613" s="14">
        <v>0.220507665321899</v>
      </c>
      <c r="J613" s="14">
        <v>0.23803765708807201</v>
      </c>
      <c r="K613" s="14">
        <v>0.24529520503098901</v>
      </c>
      <c r="L613" s="14">
        <v>0.24048708589696899</v>
      </c>
      <c r="M613" s="14"/>
      <c r="N613" s="14">
        <v>0.22810439149678799</v>
      </c>
      <c r="O613" s="14">
        <v>0.217181961977684</v>
      </c>
      <c r="P613" s="14">
        <v>0.201504000784194</v>
      </c>
      <c r="Q613" s="14">
        <v>0.243293845800333</v>
      </c>
      <c r="R613" s="14"/>
      <c r="S613" s="14">
        <v>0.256305820948588</v>
      </c>
      <c r="T613" s="14">
        <v>0.221308824104436</v>
      </c>
      <c r="U613" s="14">
        <v>0.110010212411166</v>
      </c>
      <c r="V613" s="14"/>
      <c r="W613" s="14">
        <v>0.23081319516761201</v>
      </c>
      <c r="X613" s="14">
        <v>0.17952481200925</v>
      </c>
      <c r="Y613" s="14">
        <v>0.12652419216427899</v>
      </c>
      <c r="Z613" s="14">
        <v>0.37300320412357502</v>
      </c>
      <c r="AA613" s="14">
        <v>0.31553821594751102</v>
      </c>
      <c r="AB613" s="14">
        <v>0.593736092493093</v>
      </c>
      <c r="AC613" s="14">
        <v>0.220744681459976</v>
      </c>
      <c r="AD613" s="14"/>
      <c r="AE613" s="14">
        <v>0.233279162527469</v>
      </c>
      <c r="AF613" s="14">
        <v>0.21896933750341999</v>
      </c>
      <c r="AG613" s="14"/>
      <c r="AH613" s="14">
        <v>0.23301720436380999</v>
      </c>
      <c r="AI613" s="14">
        <v>0.20017382033862099</v>
      </c>
      <c r="AJ613" s="14">
        <v>0.214284479244466</v>
      </c>
      <c r="AK613" s="14">
        <v>0.31431690804170997</v>
      </c>
      <c r="AL613" s="14"/>
      <c r="AM613" s="14">
        <v>0.25315401331882398</v>
      </c>
      <c r="AN613" s="14">
        <v>0.21152363291719201</v>
      </c>
      <c r="AO613" s="14"/>
      <c r="AP613" s="14">
        <v>0.22286250998450299</v>
      </c>
      <c r="AQ613" s="14">
        <v>0.25147578018278599</v>
      </c>
    </row>
    <row r="614" spans="2:43" x14ac:dyDescent="0.3">
      <c r="B614" t="s">
        <v>290</v>
      </c>
      <c r="C614" s="14">
        <v>0.42212817794973101</v>
      </c>
      <c r="D614" s="14">
        <v>0.45113032234510397</v>
      </c>
      <c r="E614" s="14">
        <v>0.39161098357439</v>
      </c>
      <c r="F614" s="14"/>
      <c r="G614" s="14">
        <v>0.31032968051038301</v>
      </c>
      <c r="H614" s="14">
        <v>0.62629822436300198</v>
      </c>
      <c r="I614" s="14">
        <v>0.43057473285623199</v>
      </c>
      <c r="J614" s="14">
        <v>0.37928813192765698</v>
      </c>
      <c r="K614" s="14">
        <v>0.36733561145395299</v>
      </c>
      <c r="L614" s="14">
        <v>0.38410326484702101</v>
      </c>
      <c r="M614" s="14"/>
      <c r="N614" s="14">
        <v>0.42698161500828302</v>
      </c>
      <c r="O614" s="14">
        <v>0.41455434403443298</v>
      </c>
      <c r="P614" s="14">
        <v>0.42666171368789702</v>
      </c>
      <c r="Q614" s="14">
        <v>0.42793774259580297</v>
      </c>
      <c r="R614" s="14"/>
      <c r="S614" s="14">
        <v>0.44822254447874998</v>
      </c>
      <c r="T614" s="14">
        <v>0.408676146812331</v>
      </c>
      <c r="U614" s="14">
        <v>0.406719700039751</v>
      </c>
      <c r="V614" s="14"/>
      <c r="W614" s="14">
        <v>0.38613284686389898</v>
      </c>
      <c r="X614" s="14">
        <v>0.56722514687491299</v>
      </c>
      <c r="Y614" s="14">
        <v>0.44163072478300403</v>
      </c>
      <c r="Z614" s="14">
        <v>0.29706005331579</v>
      </c>
      <c r="AA614" s="14">
        <v>0.60785573358415401</v>
      </c>
      <c r="AB614" s="14">
        <v>0.19370199620464701</v>
      </c>
      <c r="AC614" s="14">
        <v>0.41913869904347301</v>
      </c>
      <c r="AD614" s="14"/>
      <c r="AE614" s="14">
        <v>0.37781065600069302</v>
      </c>
      <c r="AF614" s="14">
        <v>0.43552168600436802</v>
      </c>
      <c r="AG614" s="14"/>
      <c r="AH614" s="14">
        <v>0.40034306240007</v>
      </c>
      <c r="AI614" s="14">
        <v>0.45424711270828499</v>
      </c>
      <c r="AJ614" s="14">
        <v>0.42345211774574198</v>
      </c>
      <c r="AK614" s="14">
        <v>0.32519318021101601</v>
      </c>
      <c r="AL614" s="14"/>
      <c r="AM614" s="14">
        <v>0.41988017985423398</v>
      </c>
      <c r="AN614" s="14">
        <v>0.42361959565473101</v>
      </c>
      <c r="AO614" s="14"/>
      <c r="AP614" s="14">
        <v>0.45971896008518498</v>
      </c>
      <c r="AQ614" s="14">
        <v>0.40046463342324501</v>
      </c>
    </row>
    <row r="615" spans="2:43" x14ac:dyDescent="0.3">
      <c r="B615" t="s">
        <v>291</v>
      </c>
      <c r="C615" s="14">
        <v>0.178149264039447</v>
      </c>
      <c r="D615" s="14">
        <v>0.194301914565008</v>
      </c>
      <c r="E615" s="14">
        <v>0.165183627996149</v>
      </c>
      <c r="F615" s="14"/>
      <c r="G615" s="14">
        <v>0.23022320904322799</v>
      </c>
      <c r="H615" s="14">
        <v>7.9209557467485897E-2</v>
      </c>
      <c r="I615" s="14">
        <v>0.19715855835454499</v>
      </c>
      <c r="J615" s="14">
        <v>0.15927933262695501</v>
      </c>
      <c r="K615" s="14">
        <v>0.194175519325923</v>
      </c>
      <c r="L615" s="14">
        <v>0.21987476695168301</v>
      </c>
      <c r="M615" s="14"/>
      <c r="N615" s="14">
        <v>0.210079311255325</v>
      </c>
      <c r="O615" s="14">
        <v>0.17194017207105899</v>
      </c>
      <c r="P615" s="14">
        <v>0.18639789603259699</v>
      </c>
      <c r="Q615" s="14">
        <v>0.13398747847921899</v>
      </c>
      <c r="R615" s="14"/>
      <c r="S615" s="14">
        <v>0.17059083037094899</v>
      </c>
      <c r="T615" s="14">
        <v>0.18713736880683299</v>
      </c>
      <c r="U615" s="14">
        <v>0.15099501495286899</v>
      </c>
      <c r="V615" s="14"/>
      <c r="W615" s="14">
        <v>0.177776057883583</v>
      </c>
      <c r="X615" s="14">
        <v>0.14402341555369899</v>
      </c>
      <c r="Y615" s="14">
        <v>0.25345336612803498</v>
      </c>
      <c r="Z615" s="14">
        <v>0.32993674256063499</v>
      </c>
      <c r="AA615" s="14">
        <v>0</v>
      </c>
      <c r="AB615" s="14">
        <v>0.152415774998228</v>
      </c>
      <c r="AC615" s="14">
        <v>0.17316463101701801</v>
      </c>
      <c r="AD615" s="14"/>
      <c r="AE615" s="14">
        <v>0.241125398000126</v>
      </c>
      <c r="AF615" s="14">
        <v>0.16187279968082499</v>
      </c>
      <c r="AG615" s="14"/>
      <c r="AH615" s="14">
        <v>0.23175030954881101</v>
      </c>
      <c r="AI615" s="14">
        <v>0.170627993668577</v>
      </c>
      <c r="AJ615" s="14">
        <v>0.14790546024644899</v>
      </c>
      <c r="AK615" s="14">
        <v>6.9282965728136497E-2</v>
      </c>
      <c r="AL615" s="14"/>
      <c r="AM615" s="14">
        <v>0.22091394367688699</v>
      </c>
      <c r="AN615" s="14">
        <v>0.149273302466854</v>
      </c>
      <c r="AO615" s="14"/>
      <c r="AP615" s="14">
        <v>0.17193271447925401</v>
      </c>
      <c r="AQ615" s="14">
        <v>0.24135458835993101</v>
      </c>
    </row>
    <row r="616" spans="2:43" x14ac:dyDescent="0.3">
      <c r="B616" t="s">
        <v>268</v>
      </c>
      <c r="C616" s="14">
        <v>0.179336856238938</v>
      </c>
      <c r="D616" s="14">
        <v>0.118448168786515</v>
      </c>
      <c r="E616" s="14">
        <v>0.23821407279107501</v>
      </c>
      <c r="F616" s="14"/>
      <c r="G616" s="14">
        <v>0.237699482444934</v>
      </c>
      <c r="H616" s="14">
        <v>0.134631487134456</v>
      </c>
      <c r="I616" s="14">
        <v>0.151759043467324</v>
      </c>
      <c r="J616" s="14">
        <v>0.223394878357316</v>
      </c>
      <c r="K616" s="14">
        <v>0.193193664189134</v>
      </c>
      <c r="L616" s="14">
        <v>0.15553488230432699</v>
      </c>
      <c r="M616" s="14"/>
      <c r="N616" s="14">
        <v>0.13483468223960501</v>
      </c>
      <c r="O616" s="14">
        <v>0.19632352191682501</v>
      </c>
      <c r="P616" s="14">
        <v>0.18543638949531099</v>
      </c>
      <c r="Q616" s="14">
        <v>0.19478093312464501</v>
      </c>
      <c r="R616" s="14"/>
      <c r="S616" s="14">
        <v>0.12488080420171301</v>
      </c>
      <c r="T616" s="14">
        <v>0.18287766027640001</v>
      </c>
      <c r="U616" s="14">
        <v>0.33227507259621403</v>
      </c>
      <c r="V616" s="14"/>
      <c r="W616" s="14">
        <v>0.20527790008490601</v>
      </c>
      <c r="X616" s="14">
        <v>0.109226625562139</v>
      </c>
      <c r="Y616" s="14">
        <v>0.178391716924682</v>
      </c>
      <c r="Z616" s="14">
        <v>0</v>
      </c>
      <c r="AA616" s="14">
        <v>7.6606050468334796E-2</v>
      </c>
      <c r="AB616" s="14">
        <v>6.0146136304032899E-2</v>
      </c>
      <c r="AC616" s="14">
        <v>0.18695198847953401</v>
      </c>
      <c r="AD616" s="14"/>
      <c r="AE616" s="14">
        <v>0.14778478347171201</v>
      </c>
      <c r="AF616" s="14">
        <v>0.183636176811386</v>
      </c>
      <c r="AG616" s="14"/>
      <c r="AH616" s="14">
        <v>0.134889423687308</v>
      </c>
      <c r="AI616" s="14">
        <v>0.17495107328451701</v>
      </c>
      <c r="AJ616" s="14">
        <v>0.214357942763343</v>
      </c>
      <c r="AK616" s="14">
        <v>0.29120694601913799</v>
      </c>
      <c r="AL616" s="14"/>
      <c r="AM616" s="14">
        <v>0.10605186315005399</v>
      </c>
      <c r="AN616" s="14">
        <v>0.21558346896122299</v>
      </c>
      <c r="AO616" s="14"/>
      <c r="AP616" s="14">
        <v>0.14548581545105899</v>
      </c>
      <c r="AQ616" s="14">
        <v>0.106704998034038</v>
      </c>
    </row>
    <row r="617" spans="2:43" x14ac:dyDescent="0.3">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c r="AQ617" s="14"/>
    </row>
    <row r="618" spans="2:43" x14ac:dyDescent="0.3">
      <c r="B618" s="6" t="s">
        <v>66</v>
      </c>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row>
    <row r="619" spans="2:43" x14ac:dyDescent="0.3">
      <c r="B619" s="22" t="s">
        <v>63</v>
      </c>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c r="AQ619" s="14"/>
    </row>
    <row r="620" spans="2:43" x14ac:dyDescent="0.3">
      <c r="B620" t="s">
        <v>292</v>
      </c>
      <c r="C620" s="14">
        <v>0.288740862616713</v>
      </c>
      <c r="D620" s="14">
        <v>0.29106903635438502</v>
      </c>
      <c r="E620" s="14">
        <v>0.28826145269833597</v>
      </c>
      <c r="F620" s="14"/>
      <c r="G620" s="14">
        <v>0.397573193296478</v>
      </c>
      <c r="H620" s="14">
        <v>0.30256584865665198</v>
      </c>
      <c r="I620" s="14">
        <v>0.23883385763554399</v>
      </c>
      <c r="J620" s="14">
        <v>0.32513126368766898</v>
      </c>
      <c r="K620" s="14">
        <v>0.23256974832385199</v>
      </c>
      <c r="L620" s="14">
        <v>0.271659513946299</v>
      </c>
      <c r="M620" s="14"/>
      <c r="N620" s="14">
        <v>0.36082219310640901</v>
      </c>
      <c r="O620" s="14">
        <v>0.26291932148337399</v>
      </c>
      <c r="P620" s="14">
        <v>0.26292774552686399</v>
      </c>
      <c r="Q620" s="14">
        <v>0.28247349691941198</v>
      </c>
      <c r="R620" s="14"/>
      <c r="S620" s="14">
        <v>0.33665418032955302</v>
      </c>
      <c r="T620" s="14">
        <v>0.268217257609215</v>
      </c>
      <c r="U620" s="14">
        <v>0.23268581009091599</v>
      </c>
      <c r="V620" s="14"/>
      <c r="W620" s="14">
        <v>0.25940129872324202</v>
      </c>
      <c r="X620" s="14">
        <v>0.47059190139603002</v>
      </c>
      <c r="Y620" s="14">
        <v>0.346990407991566</v>
      </c>
      <c r="Z620" s="14">
        <v>9.9263773480499196E-2</v>
      </c>
      <c r="AA620" s="14">
        <v>0.22271533259460899</v>
      </c>
      <c r="AB620" s="14">
        <v>0.239395437050857</v>
      </c>
      <c r="AC620" s="14">
        <v>0.26749812409027302</v>
      </c>
      <c r="AD620" s="14"/>
      <c r="AE620" s="14">
        <v>0.33494904596671998</v>
      </c>
      <c r="AF620" s="14">
        <v>0.27596568339583599</v>
      </c>
      <c r="AG620" s="14"/>
      <c r="AH620" s="14">
        <v>0.14351110829927499</v>
      </c>
      <c r="AI620" s="14">
        <v>0.47961048293703301</v>
      </c>
      <c r="AJ620" s="14">
        <v>0.21055889607995201</v>
      </c>
      <c r="AK620" s="14">
        <v>0.26692236835342598</v>
      </c>
      <c r="AL620" s="14"/>
      <c r="AM620" s="14">
        <v>0.12184119218836401</v>
      </c>
      <c r="AN620" s="14">
        <v>0.47344807675636102</v>
      </c>
      <c r="AO620" s="14"/>
      <c r="AP620" s="14">
        <v>0.50842643369017204</v>
      </c>
      <c r="AQ620" s="14">
        <v>0.122738255534404</v>
      </c>
    </row>
    <row r="621" spans="2:43" x14ac:dyDescent="0.3">
      <c r="B621" t="s">
        <v>293</v>
      </c>
      <c r="C621" s="14">
        <v>0.35105766094185697</v>
      </c>
      <c r="D621" s="14">
        <v>0.42122555377606402</v>
      </c>
      <c r="E621" s="14">
        <v>0.29523537368235497</v>
      </c>
      <c r="F621" s="14"/>
      <c r="G621" s="14">
        <v>0.35781631219563498</v>
      </c>
      <c r="H621" s="14">
        <v>0.33507731485779502</v>
      </c>
      <c r="I621" s="14">
        <v>0.37384922525319098</v>
      </c>
      <c r="J621" s="14">
        <v>0.28432826611383699</v>
      </c>
      <c r="K621" s="14">
        <v>0.31662565511922097</v>
      </c>
      <c r="L621" s="14">
        <v>0.41796446801301501</v>
      </c>
      <c r="M621" s="14"/>
      <c r="N621" s="14">
        <v>0.31170877133839098</v>
      </c>
      <c r="O621" s="14">
        <v>0.37374372721869698</v>
      </c>
      <c r="P621" s="14">
        <v>0.35071818541491501</v>
      </c>
      <c r="Q621" s="14">
        <v>0.35211010917362701</v>
      </c>
      <c r="R621" s="14"/>
      <c r="S621" s="14">
        <v>0.371898146213129</v>
      </c>
      <c r="T621" s="14">
        <v>0.347219857920536</v>
      </c>
      <c r="U621" s="14">
        <v>0.32141263445436802</v>
      </c>
      <c r="V621" s="14"/>
      <c r="W621" s="14">
        <v>0.35176492799117398</v>
      </c>
      <c r="X621" s="14">
        <v>0.23949860494306199</v>
      </c>
      <c r="Y621" s="14">
        <v>0.30686907103998701</v>
      </c>
      <c r="Z621" s="14">
        <v>0.41026376067457099</v>
      </c>
      <c r="AA621" s="14">
        <v>0.3179325518169</v>
      </c>
      <c r="AB621" s="14">
        <v>0.56123442224869002</v>
      </c>
      <c r="AC621" s="14">
        <v>0.37237237476922103</v>
      </c>
      <c r="AD621" s="14"/>
      <c r="AE621" s="14">
        <v>0.30299082776352099</v>
      </c>
      <c r="AF621" s="14">
        <v>0.36372820165706599</v>
      </c>
      <c r="AG621" s="14"/>
      <c r="AH621" s="14">
        <v>0.52123201275031406</v>
      </c>
      <c r="AI621" s="14">
        <v>0.22532895451564799</v>
      </c>
      <c r="AJ621" s="14">
        <v>0.34534359759852801</v>
      </c>
      <c r="AK621" s="14">
        <v>0.17272852036376299</v>
      </c>
      <c r="AL621" s="14"/>
      <c r="AM621" s="14">
        <v>0.549794615490236</v>
      </c>
      <c r="AN621" s="14">
        <v>0.19204440115885099</v>
      </c>
      <c r="AO621" s="14"/>
      <c r="AP621" s="14">
        <v>0.220405553151721</v>
      </c>
      <c r="AQ621" s="14">
        <v>0.55337328627539095</v>
      </c>
    </row>
    <row r="622" spans="2:43" x14ac:dyDescent="0.3">
      <c r="B622" t="s">
        <v>294</v>
      </c>
      <c r="C622" s="14">
        <v>0.13070782895312399</v>
      </c>
      <c r="D622" s="14">
        <v>0.14688838972045001</v>
      </c>
      <c r="E622" s="14">
        <v>0.113674774683815</v>
      </c>
      <c r="F622" s="14"/>
      <c r="G622" s="14">
        <v>7.5218111459915707E-2</v>
      </c>
      <c r="H622" s="14">
        <v>9.9628222897861302E-2</v>
      </c>
      <c r="I622" s="14">
        <v>0.139009608530346</v>
      </c>
      <c r="J622" s="14">
        <v>0.16241186510156999</v>
      </c>
      <c r="K622" s="14">
        <v>0.203644417827654</v>
      </c>
      <c r="L622" s="14">
        <v>0.100029153896003</v>
      </c>
      <c r="M622" s="14"/>
      <c r="N622" s="14">
        <v>0.165050981601326</v>
      </c>
      <c r="O622" s="14">
        <v>9.5122765465032205E-2</v>
      </c>
      <c r="P622" s="14">
        <v>0.14918927677937599</v>
      </c>
      <c r="Q622" s="14">
        <v>0.14332021442017501</v>
      </c>
      <c r="R622" s="14"/>
      <c r="S622" s="14">
        <v>0.141214540959855</v>
      </c>
      <c r="T622" s="14">
        <v>0.13274404295709699</v>
      </c>
      <c r="U622" s="14">
        <v>7.9629328380812894E-2</v>
      </c>
      <c r="V622" s="14"/>
      <c r="W622" s="14">
        <v>0.153840762061073</v>
      </c>
      <c r="X622" s="14">
        <v>0.116172857779132</v>
      </c>
      <c r="Y622" s="14">
        <v>6.7862482513827704E-2</v>
      </c>
      <c r="Z622" s="14">
        <v>0.319478575622963</v>
      </c>
      <c r="AA622" s="14">
        <v>0.108773463894437</v>
      </c>
      <c r="AB622" s="14">
        <v>8.0671716083948894E-2</v>
      </c>
      <c r="AC622" s="14">
        <v>0.138960644301655</v>
      </c>
      <c r="AD622" s="14"/>
      <c r="AE622" s="14">
        <v>0.13550444794967201</v>
      </c>
      <c r="AF622" s="14">
        <v>0.13046445776073801</v>
      </c>
      <c r="AG622" s="14"/>
      <c r="AH622" s="14">
        <v>0.180939376623521</v>
      </c>
      <c r="AI622" s="14">
        <v>9.0878622985167107E-2</v>
      </c>
      <c r="AJ622" s="14">
        <v>0.13004330644770501</v>
      </c>
      <c r="AK622" s="14">
        <v>9.6425105294506305E-2</v>
      </c>
      <c r="AL622" s="14"/>
      <c r="AM622" s="14">
        <v>0.180390760672515</v>
      </c>
      <c r="AN622" s="14">
        <v>0.107921612437386</v>
      </c>
      <c r="AO622" s="14"/>
      <c r="AP622" s="14">
        <v>9.3572058319226298E-2</v>
      </c>
      <c r="AQ622" s="14">
        <v>0.19604983128862299</v>
      </c>
    </row>
    <row r="623" spans="2:43" x14ac:dyDescent="0.3">
      <c r="B623" t="s">
        <v>268</v>
      </c>
      <c r="C623" s="14">
        <v>0.229493647488305</v>
      </c>
      <c r="D623" s="14">
        <v>0.140817020149101</v>
      </c>
      <c r="E623" s="14">
        <v>0.30282839893549401</v>
      </c>
      <c r="F623" s="14"/>
      <c r="G623" s="14">
        <v>0.169392383047971</v>
      </c>
      <c r="H623" s="14">
        <v>0.26272861358769201</v>
      </c>
      <c r="I623" s="14">
        <v>0.24830730858091801</v>
      </c>
      <c r="J623" s="14">
        <v>0.22812860509692401</v>
      </c>
      <c r="K623" s="14">
        <v>0.24716017872927301</v>
      </c>
      <c r="L623" s="14">
        <v>0.21034686414468301</v>
      </c>
      <c r="M623" s="14"/>
      <c r="N623" s="14">
        <v>0.16241805395387399</v>
      </c>
      <c r="O623" s="14">
        <v>0.26821418583289602</v>
      </c>
      <c r="P623" s="14">
        <v>0.23716479227884399</v>
      </c>
      <c r="Q623" s="14">
        <v>0.22209617948678601</v>
      </c>
      <c r="R623" s="14"/>
      <c r="S623" s="14">
        <v>0.15023313249746301</v>
      </c>
      <c r="T623" s="14">
        <v>0.25181884151315098</v>
      </c>
      <c r="U623" s="14">
        <v>0.366272227073903</v>
      </c>
      <c r="V623" s="14"/>
      <c r="W623" s="14">
        <v>0.23499301122451099</v>
      </c>
      <c r="X623" s="14">
        <v>0.17373663588177601</v>
      </c>
      <c r="Y623" s="14">
        <v>0.27827803845461901</v>
      </c>
      <c r="Z623" s="14">
        <v>0.17099389022196701</v>
      </c>
      <c r="AA623" s="14">
        <v>0.350578651694054</v>
      </c>
      <c r="AB623" s="14">
        <v>0.118698424616504</v>
      </c>
      <c r="AC623" s="14">
        <v>0.22116885683885101</v>
      </c>
      <c r="AD623" s="14"/>
      <c r="AE623" s="14">
        <v>0.226555678320087</v>
      </c>
      <c r="AF623" s="14">
        <v>0.22984165718635999</v>
      </c>
      <c r="AG623" s="14"/>
      <c r="AH623" s="14">
        <v>0.15431750232689001</v>
      </c>
      <c r="AI623" s="14">
        <v>0.204181939562152</v>
      </c>
      <c r="AJ623" s="14">
        <v>0.314054199873815</v>
      </c>
      <c r="AK623" s="14">
        <v>0.46392400598830502</v>
      </c>
      <c r="AL623" s="14"/>
      <c r="AM623" s="14">
        <v>0.14797343164888499</v>
      </c>
      <c r="AN623" s="14">
        <v>0.22658590964740299</v>
      </c>
      <c r="AO623" s="14"/>
      <c r="AP623" s="14">
        <v>0.17759595483887999</v>
      </c>
      <c r="AQ623" s="14">
        <v>0.12783862690158301</v>
      </c>
    </row>
    <row r="624" spans="2:43" x14ac:dyDescent="0.3">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c r="AQ624" s="14"/>
    </row>
    <row r="625" spans="2:43" x14ac:dyDescent="0.3">
      <c r="B625" s="6" t="s">
        <v>299</v>
      </c>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c r="AQ625" s="14"/>
    </row>
    <row r="626" spans="2:43" x14ac:dyDescent="0.3">
      <c r="B626" s="22" t="s">
        <v>61</v>
      </c>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c r="AQ626" s="14"/>
    </row>
    <row r="627" spans="2:43" x14ac:dyDescent="0.3">
      <c r="B627" t="s">
        <v>295</v>
      </c>
      <c r="C627" s="14">
        <v>0.23642160231113801</v>
      </c>
      <c r="D627" s="14">
        <v>0.28334186727476202</v>
      </c>
      <c r="E627" s="14">
        <v>0.192569079720501</v>
      </c>
      <c r="F627" s="14"/>
      <c r="G627" s="14">
        <v>0.14452721292197801</v>
      </c>
      <c r="H627" s="14">
        <v>0.20849189865288101</v>
      </c>
      <c r="I627" s="14">
        <v>0.29013840508760402</v>
      </c>
      <c r="J627" s="14">
        <v>0.20638660165530401</v>
      </c>
      <c r="K627" s="14">
        <v>0.27415420599663598</v>
      </c>
      <c r="L627" s="14">
        <v>0.26406109641905501</v>
      </c>
      <c r="M627" s="14"/>
      <c r="N627" s="14">
        <v>0.195238281756482</v>
      </c>
      <c r="O627" s="14">
        <v>0.259105898346976</v>
      </c>
      <c r="P627" s="14">
        <v>0.241769820105012</v>
      </c>
      <c r="Q627" s="14">
        <v>0.23486385586403499</v>
      </c>
      <c r="R627" s="14"/>
      <c r="S627" s="14">
        <v>0.29110897082662601</v>
      </c>
      <c r="T627" s="14">
        <v>0.21744060515959099</v>
      </c>
      <c r="U627" s="14">
        <v>0.161293150352395</v>
      </c>
      <c r="V627" s="14"/>
      <c r="W627" s="14">
        <v>0.135544199805158</v>
      </c>
      <c r="X627" s="14">
        <v>0.120345604676781</v>
      </c>
      <c r="Y627" s="14">
        <v>0.14629302992315699</v>
      </c>
      <c r="Z627" s="14">
        <v>0.29594597420830998</v>
      </c>
      <c r="AA627" s="14">
        <v>0.324710232854378</v>
      </c>
      <c r="AB627" s="14">
        <v>0.31569194201559497</v>
      </c>
      <c r="AC627" s="14">
        <v>0.28369734684659897</v>
      </c>
      <c r="AD627" s="14"/>
      <c r="AE627" s="14">
        <v>0.21053469403550701</v>
      </c>
      <c r="AF627" s="14">
        <v>0.24453783058457201</v>
      </c>
      <c r="AG627" s="14"/>
      <c r="AH627" s="14">
        <v>0.488390459349551</v>
      </c>
      <c r="AI627" s="14">
        <v>6.69122344286949E-2</v>
      </c>
      <c r="AJ627" s="14">
        <v>0.192425659944928</v>
      </c>
      <c r="AK627" s="14">
        <v>0.16838676743089101</v>
      </c>
      <c r="AL627" s="14"/>
      <c r="AM627" s="14">
        <v>0.51410160032163499</v>
      </c>
      <c r="AN627" s="14">
        <v>5.3587441814980402E-2</v>
      </c>
      <c r="AO627" s="14"/>
      <c r="AP627" s="14">
        <v>6.0860917260877397E-2</v>
      </c>
      <c r="AQ627" s="14">
        <v>0.53026543348964905</v>
      </c>
    </row>
    <row r="628" spans="2:43" x14ac:dyDescent="0.3">
      <c r="B628" t="s">
        <v>296</v>
      </c>
      <c r="C628" s="14">
        <v>0.11748040672721199</v>
      </c>
      <c r="D628" s="14">
        <v>0.13891528614619</v>
      </c>
      <c r="E628" s="14">
        <v>9.7757680573934497E-2</v>
      </c>
      <c r="F628" s="14"/>
      <c r="G628" s="14">
        <v>0.1805177850653</v>
      </c>
      <c r="H628" s="14">
        <v>0.15810016284202899</v>
      </c>
      <c r="I628" s="14">
        <v>0.157488187859986</v>
      </c>
      <c r="J628" s="14">
        <v>9.4411961058722696E-2</v>
      </c>
      <c r="K628" s="14">
        <v>9.3565678111784206E-2</v>
      </c>
      <c r="L628" s="14">
        <v>5.22040083243712E-2</v>
      </c>
      <c r="M628" s="14"/>
      <c r="N628" s="14">
        <v>9.1547019424231005E-2</v>
      </c>
      <c r="O628" s="14">
        <v>0.14414248305276101</v>
      </c>
      <c r="P628" s="14">
        <v>0.11917602603453201</v>
      </c>
      <c r="Q628" s="14">
        <v>9.0111620765442393E-2</v>
      </c>
      <c r="R628" s="14"/>
      <c r="S628" s="14">
        <v>0.10837163281256899</v>
      </c>
      <c r="T628" s="14">
        <v>0.120613855373047</v>
      </c>
      <c r="U628" s="14">
        <v>0.12397820365128701</v>
      </c>
      <c r="V628" s="14"/>
      <c r="W628" s="14">
        <v>0.173158268018719</v>
      </c>
      <c r="X628" s="14">
        <v>0.156736407140568</v>
      </c>
      <c r="Y628" s="14">
        <v>0.106839219225303</v>
      </c>
      <c r="Z628" s="14">
        <v>0.118493450609335</v>
      </c>
      <c r="AA628" s="14">
        <v>4.0819130292066998E-2</v>
      </c>
      <c r="AB628" s="14">
        <v>0.133062254765723</v>
      </c>
      <c r="AC628" s="14">
        <v>0.113074754514081</v>
      </c>
      <c r="AD628" s="14"/>
      <c r="AE628" s="14">
        <v>0.146258279001027</v>
      </c>
      <c r="AF628" s="14">
        <v>0.109498759307013</v>
      </c>
      <c r="AG628" s="14"/>
      <c r="AH628" s="14">
        <v>0.13023453341736399</v>
      </c>
      <c r="AI628" s="14">
        <v>0.12019499301860399</v>
      </c>
      <c r="AJ628" s="14">
        <v>0.104484819337958</v>
      </c>
      <c r="AK628" s="14">
        <v>8.6719483670704506E-2</v>
      </c>
      <c r="AL628" s="14"/>
      <c r="AM628" s="14">
        <v>0.14321953231079701</v>
      </c>
      <c r="AN628" s="14">
        <v>0.102100786577103</v>
      </c>
      <c r="AO628" s="14"/>
      <c r="AP628" s="14">
        <v>0.10034305724204701</v>
      </c>
      <c r="AQ628" s="14">
        <v>0.14345570641439701</v>
      </c>
    </row>
    <row r="629" spans="2:43" x14ac:dyDescent="0.3">
      <c r="B629" t="s">
        <v>297</v>
      </c>
      <c r="C629" s="14">
        <v>0.20026269137070499</v>
      </c>
      <c r="D629" s="14">
        <v>0.219324718796165</v>
      </c>
      <c r="E629" s="14">
        <v>0.18323161326312701</v>
      </c>
      <c r="F629" s="14"/>
      <c r="G629" s="14">
        <v>0.20656433704028199</v>
      </c>
      <c r="H629" s="14">
        <v>0.20531381219600001</v>
      </c>
      <c r="I629" s="14">
        <v>0.17924600957194101</v>
      </c>
      <c r="J629" s="14">
        <v>0.26029154305568097</v>
      </c>
      <c r="K629" s="14">
        <v>0.19724224906743701</v>
      </c>
      <c r="L629" s="14">
        <v>0.16541005032258899</v>
      </c>
      <c r="M629" s="14"/>
      <c r="N629" s="14">
        <v>0.22862667898299499</v>
      </c>
      <c r="O629" s="14">
        <v>0.18176885771814799</v>
      </c>
      <c r="P629" s="14">
        <v>0.212068388923107</v>
      </c>
      <c r="Q629" s="14">
        <v>0.18927131114196399</v>
      </c>
      <c r="R629" s="14"/>
      <c r="S629" s="14">
        <v>0.186742007249876</v>
      </c>
      <c r="T629" s="14">
        <v>0.206284372819972</v>
      </c>
      <c r="U629" s="14">
        <v>0.20797804281551399</v>
      </c>
      <c r="V629" s="14"/>
      <c r="W629" s="14">
        <v>0.25486849336431</v>
      </c>
      <c r="X629" s="14">
        <v>0.171583872470389</v>
      </c>
      <c r="Y629" s="14">
        <v>0.264114175366297</v>
      </c>
      <c r="Z629" s="14">
        <v>0.13692274360441001</v>
      </c>
      <c r="AA629" s="14">
        <v>0.229005188905859</v>
      </c>
      <c r="AB629" s="14">
        <v>0.23800918603891399</v>
      </c>
      <c r="AC629" s="14">
        <v>0.182442076608162</v>
      </c>
      <c r="AD629" s="14"/>
      <c r="AE629" s="14">
        <v>0.18183378774022299</v>
      </c>
      <c r="AF629" s="14">
        <v>0.206903554995164</v>
      </c>
      <c r="AG629" s="14"/>
      <c r="AH629" s="14">
        <v>0.18985618944999</v>
      </c>
      <c r="AI629" s="14">
        <v>0.205634381641806</v>
      </c>
      <c r="AJ629" s="14">
        <v>0.216235448343751</v>
      </c>
      <c r="AK629" s="14">
        <v>0.12864783091548099</v>
      </c>
      <c r="AL629" s="14"/>
      <c r="AM629" s="14">
        <v>0.190680293259786</v>
      </c>
      <c r="AN629" s="14">
        <v>0.197685222218344</v>
      </c>
      <c r="AO629" s="14"/>
      <c r="AP629" s="14">
        <v>0.19239888161947899</v>
      </c>
      <c r="AQ629" s="14">
        <v>0.19139802546408299</v>
      </c>
    </row>
    <row r="630" spans="2:43" x14ac:dyDescent="0.3">
      <c r="B630" t="s">
        <v>298</v>
      </c>
      <c r="C630" s="14">
        <v>0.34069961446605601</v>
      </c>
      <c r="D630" s="14">
        <v>0.29525698058981198</v>
      </c>
      <c r="E630" s="14">
        <v>0.38034260046282897</v>
      </c>
      <c r="F630" s="14"/>
      <c r="G630" s="14">
        <v>0.35635019063401502</v>
      </c>
      <c r="H630" s="14">
        <v>0.30727549689878197</v>
      </c>
      <c r="I630" s="14">
        <v>0.277844263868118</v>
      </c>
      <c r="J630" s="14">
        <v>0.30751561248612203</v>
      </c>
      <c r="K630" s="14">
        <v>0.33363519689853</v>
      </c>
      <c r="L630" s="14">
        <v>0.43985367051024299</v>
      </c>
      <c r="M630" s="14"/>
      <c r="N630" s="14">
        <v>0.38981652530369698</v>
      </c>
      <c r="O630" s="14">
        <v>0.30314849089485701</v>
      </c>
      <c r="P630" s="14">
        <v>0.32680103213686901</v>
      </c>
      <c r="Q630" s="14">
        <v>0.375698554513829</v>
      </c>
      <c r="R630" s="14"/>
      <c r="S630" s="14">
        <v>0.35672077097759303</v>
      </c>
      <c r="T630" s="14">
        <v>0.335897253410392</v>
      </c>
      <c r="U630" s="14">
        <v>0.32521922324286001</v>
      </c>
      <c r="V630" s="14"/>
      <c r="W630" s="14">
        <v>0.31986403984039802</v>
      </c>
      <c r="X630" s="14">
        <v>0.50598139421140997</v>
      </c>
      <c r="Y630" s="14">
        <v>0.39171664183775801</v>
      </c>
      <c r="Z630" s="14">
        <v>0.33301228854544201</v>
      </c>
      <c r="AA630" s="14">
        <v>0.32088312456259099</v>
      </c>
      <c r="AB630" s="14">
        <v>0.18575724233981</v>
      </c>
      <c r="AC630" s="14">
        <v>0.31698208921820398</v>
      </c>
      <c r="AD630" s="14"/>
      <c r="AE630" s="14">
        <v>0.35034234339378101</v>
      </c>
      <c r="AF630" s="14">
        <v>0.33871587977239198</v>
      </c>
      <c r="AG630" s="14"/>
      <c r="AH630" s="14">
        <v>8.60919757674143E-2</v>
      </c>
      <c r="AI630" s="14">
        <v>0.55905449803451801</v>
      </c>
      <c r="AJ630" s="14">
        <v>0.33653479408480202</v>
      </c>
      <c r="AK630" s="14">
        <v>0.31888594791880498</v>
      </c>
      <c r="AL630" s="14"/>
      <c r="AM630" s="14">
        <v>5.4365770825999402E-2</v>
      </c>
      <c r="AN630" s="14">
        <v>0.58706951978613098</v>
      </c>
      <c r="AO630" s="14"/>
      <c r="AP630" s="14">
        <v>0.58911300237712105</v>
      </c>
      <c r="AQ630" s="14">
        <v>5.3241772947829002E-2</v>
      </c>
    </row>
    <row r="631" spans="2:43" x14ac:dyDescent="0.3">
      <c r="B631" t="s">
        <v>268</v>
      </c>
      <c r="C631" s="14">
        <v>0.10513568512488899</v>
      </c>
      <c r="D631" s="14">
        <v>6.3161147193070699E-2</v>
      </c>
      <c r="E631" s="14">
        <v>0.146099025979609</v>
      </c>
      <c r="F631" s="14"/>
      <c r="G631" s="14">
        <v>0.112040474338425</v>
      </c>
      <c r="H631" s="14">
        <v>0.12081862941030699</v>
      </c>
      <c r="I631" s="14">
        <v>9.5283133612350995E-2</v>
      </c>
      <c r="J631" s="14">
        <v>0.13139428174417001</v>
      </c>
      <c r="K631" s="14">
        <v>0.101402669925613</v>
      </c>
      <c r="L631" s="14">
        <v>7.8471174423741102E-2</v>
      </c>
      <c r="M631" s="14"/>
      <c r="N631" s="14">
        <v>9.4771494532595202E-2</v>
      </c>
      <c r="O631" s="14">
        <v>0.111834269987258</v>
      </c>
      <c r="P631" s="14">
        <v>0.10018473280048</v>
      </c>
      <c r="Q631" s="14">
        <v>0.110054657714729</v>
      </c>
      <c r="R631" s="14"/>
      <c r="S631" s="14">
        <v>5.70566181333362E-2</v>
      </c>
      <c r="T631" s="14">
        <v>0.119763913236997</v>
      </c>
      <c r="U631" s="14">
        <v>0.18153137993794399</v>
      </c>
      <c r="V631" s="14"/>
      <c r="W631" s="14">
        <v>0.11656499897141601</v>
      </c>
      <c r="X631" s="14">
        <v>4.53527215008524E-2</v>
      </c>
      <c r="Y631" s="14">
        <v>9.1036933647484802E-2</v>
      </c>
      <c r="Z631" s="14">
        <v>0.115625543032504</v>
      </c>
      <c r="AA631" s="14">
        <v>8.4582323385104505E-2</v>
      </c>
      <c r="AB631" s="14">
        <v>0.127479374839958</v>
      </c>
      <c r="AC631" s="14">
        <v>0.10380373281295301</v>
      </c>
      <c r="AD631" s="14"/>
      <c r="AE631" s="14">
        <v>0.111030895829463</v>
      </c>
      <c r="AF631" s="14">
        <v>0.100343975340859</v>
      </c>
      <c r="AG631" s="14"/>
      <c r="AH631" s="14">
        <v>0.10542684201568001</v>
      </c>
      <c r="AI631" s="14">
        <v>4.8203892876377497E-2</v>
      </c>
      <c r="AJ631" s="14">
        <v>0.15031927828856101</v>
      </c>
      <c r="AK631" s="14">
        <v>0.29735997006411802</v>
      </c>
      <c r="AL631" s="14"/>
      <c r="AM631" s="14">
        <v>9.7632803281782699E-2</v>
      </c>
      <c r="AN631" s="14">
        <v>5.9557029603441697E-2</v>
      </c>
      <c r="AO631" s="14"/>
      <c r="AP631" s="14">
        <v>5.7284141500475602E-2</v>
      </c>
      <c r="AQ631" s="14">
        <v>8.16390616840421E-2</v>
      </c>
    </row>
    <row r="632" spans="2:43" x14ac:dyDescent="0.3">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c r="AQ632" s="14"/>
    </row>
    <row r="633" spans="2:43" x14ac:dyDescent="0.3">
      <c r="B633" s="6"/>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c r="AQ633" s="14"/>
    </row>
    <row r="634" spans="2:43" x14ac:dyDescent="0.3">
      <c r="B634" s="22"/>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c r="AQ634" s="14"/>
    </row>
    <row r="635" spans="2:43" x14ac:dyDescent="0.3">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c r="AQ635" s="14"/>
    </row>
    <row r="636" spans="2:43" x14ac:dyDescent="0.3">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c r="AQ636" s="14"/>
    </row>
    <row r="637" spans="2:43" x14ac:dyDescent="0.3">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c r="AQ637" s="14"/>
    </row>
    <row r="638" spans="2:43" x14ac:dyDescent="0.3">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c r="AQ638" s="14"/>
    </row>
    <row r="639" spans="2:43" x14ac:dyDescent="0.3">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c r="AQ639" s="14"/>
    </row>
    <row r="640" spans="2:43" x14ac:dyDescent="0.3">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c r="AQ640" s="14"/>
    </row>
    <row r="641" spans="2:43" x14ac:dyDescent="0.3">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c r="AQ641" s="14"/>
    </row>
    <row r="642" spans="2:43" x14ac:dyDescent="0.3">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c r="AQ642" s="14"/>
    </row>
    <row r="643" spans="2:43" x14ac:dyDescent="0.3">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c r="AQ643" s="14"/>
    </row>
    <row r="644" spans="2:43" x14ac:dyDescent="0.3">
      <c r="B644" s="6"/>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c r="AQ644" s="14"/>
    </row>
    <row r="645" spans="2:43" x14ac:dyDescent="0.3">
      <c r="B645" s="22"/>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c r="AQ645" s="14"/>
    </row>
    <row r="646" spans="2:43" x14ac:dyDescent="0.3">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c r="AQ646" s="14"/>
    </row>
    <row r="647" spans="2:43" x14ac:dyDescent="0.3">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c r="AQ647" s="14"/>
    </row>
    <row r="648" spans="2:43" x14ac:dyDescent="0.3">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c r="AQ648" s="14"/>
    </row>
    <row r="649" spans="2:43" x14ac:dyDescent="0.3">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c r="AQ649" s="14"/>
    </row>
    <row r="650" spans="2:43" x14ac:dyDescent="0.3">
      <c r="B650" s="6"/>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c r="AQ650" s="14"/>
    </row>
    <row r="651" spans="2:43" x14ac:dyDescent="0.3">
      <c r="B651" s="22"/>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c r="AQ651" s="14"/>
    </row>
    <row r="652" spans="2:43" x14ac:dyDescent="0.3">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c r="AQ652" s="14"/>
    </row>
    <row r="653" spans="2:43" x14ac:dyDescent="0.3">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c r="AQ653" s="14"/>
    </row>
    <row r="654" spans="2:43" x14ac:dyDescent="0.3">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row>
    <row r="655" spans="2:43" x14ac:dyDescent="0.3">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row>
    <row r="656" spans="2:43" x14ac:dyDescent="0.3">
      <c r="B656" s="6"/>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c r="AQ656" s="14"/>
    </row>
    <row r="657" spans="2:43" x14ac:dyDescent="0.3">
      <c r="B657" s="22"/>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c r="AQ657" s="14"/>
    </row>
    <row r="658" spans="2:43" x14ac:dyDescent="0.3">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c r="AQ658" s="14"/>
    </row>
    <row r="659" spans="2:43" x14ac:dyDescent="0.3">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c r="AQ659" s="14"/>
    </row>
    <row r="660" spans="2:43" x14ac:dyDescent="0.3">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row>
    <row r="661" spans="2:43" x14ac:dyDescent="0.3">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row>
    <row r="662" spans="2:43" x14ac:dyDescent="0.3">
      <c r="B662" s="6"/>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c r="AQ662" s="14"/>
    </row>
    <row r="663" spans="2:43" x14ac:dyDescent="0.3">
      <c r="B663" s="22"/>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c r="AQ663" s="14"/>
    </row>
    <row r="664" spans="2:43" x14ac:dyDescent="0.3">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c r="AQ664" s="14"/>
    </row>
    <row r="665" spans="2:43" x14ac:dyDescent="0.3">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c r="AQ665" s="14"/>
    </row>
    <row r="666" spans="2:43" x14ac:dyDescent="0.3">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c r="AQ666" s="14"/>
    </row>
    <row r="667" spans="2:43" x14ac:dyDescent="0.3">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c r="AQ667" s="14"/>
    </row>
    <row r="668" spans="2:43" x14ac:dyDescent="0.3">
      <c r="B668" s="6"/>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c r="AQ668" s="14"/>
    </row>
    <row r="669" spans="2:43" x14ac:dyDescent="0.3">
      <c r="B669" s="22"/>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c r="AQ669" s="14"/>
    </row>
    <row r="670" spans="2:43" x14ac:dyDescent="0.3">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c r="AQ670" s="14"/>
    </row>
    <row r="671" spans="2:43" x14ac:dyDescent="0.3">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c r="AQ671" s="14"/>
    </row>
    <row r="672" spans="2:43" x14ac:dyDescent="0.3">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c r="AQ672" s="14"/>
    </row>
    <row r="673" spans="2:43" x14ac:dyDescent="0.3">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c r="AQ673" s="14"/>
    </row>
    <row r="674" spans="2:43" x14ac:dyDescent="0.3">
      <c r="B674" s="6"/>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c r="AQ674" s="14"/>
    </row>
    <row r="675" spans="2:43" x14ac:dyDescent="0.3">
      <c r="B675" s="22"/>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c r="AQ675" s="14"/>
    </row>
    <row r="676" spans="2:43" x14ac:dyDescent="0.3">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c r="AQ676" s="14"/>
    </row>
    <row r="677" spans="2:43" x14ac:dyDescent="0.3">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c r="AQ677" s="14"/>
    </row>
    <row r="678" spans="2:43" x14ac:dyDescent="0.3">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c r="AQ678" s="14"/>
    </row>
    <row r="679" spans="2:43" x14ac:dyDescent="0.3">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c r="AQ679" s="14"/>
    </row>
    <row r="680" spans="2:43" x14ac:dyDescent="0.3">
      <c r="B680" s="6"/>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c r="AQ680" s="14"/>
    </row>
    <row r="681" spans="2:43" x14ac:dyDescent="0.3">
      <c r="B681" s="22"/>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c r="AQ681" s="14"/>
    </row>
    <row r="682" spans="2:43" x14ac:dyDescent="0.3">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c r="AQ682" s="14"/>
    </row>
    <row r="683" spans="2:43" x14ac:dyDescent="0.3">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c r="AQ683" s="14"/>
    </row>
    <row r="684" spans="2:43" x14ac:dyDescent="0.3">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c r="AQ684" s="14"/>
    </row>
    <row r="685" spans="2:43" x14ac:dyDescent="0.3">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c r="AQ685" s="14"/>
    </row>
    <row r="686" spans="2:43" x14ac:dyDescent="0.3">
      <c r="B686" s="6"/>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c r="AQ686" s="14"/>
    </row>
    <row r="687" spans="2:43" x14ac:dyDescent="0.3">
      <c r="B687" s="22"/>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c r="AQ687" s="14"/>
    </row>
    <row r="688" spans="2:43" x14ac:dyDescent="0.3">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c r="AQ688" s="14"/>
    </row>
    <row r="689" spans="2:43" x14ac:dyDescent="0.3">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row>
    <row r="690" spans="2:43" x14ac:dyDescent="0.3">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row>
    <row r="691" spans="2:43" x14ac:dyDescent="0.3">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c r="AQ691" s="14"/>
    </row>
    <row r="692" spans="2:43" x14ac:dyDescent="0.3">
      <c r="B692" s="6"/>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c r="AQ692" s="14"/>
    </row>
    <row r="693" spans="2:43" x14ac:dyDescent="0.3">
      <c r="B693" s="22"/>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c r="AQ693" s="14"/>
    </row>
    <row r="694" spans="2:43" x14ac:dyDescent="0.3">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c r="AQ694" s="14"/>
    </row>
    <row r="695" spans="2:43" x14ac:dyDescent="0.3">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c r="AQ695" s="14"/>
    </row>
    <row r="696" spans="2:43" x14ac:dyDescent="0.3">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c r="AQ696" s="14"/>
    </row>
    <row r="697" spans="2:43" x14ac:dyDescent="0.3">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row>
    <row r="698" spans="2:43" x14ac:dyDescent="0.3">
      <c r="B698" s="6"/>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row>
    <row r="699" spans="2:43" x14ac:dyDescent="0.3">
      <c r="B699" s="22"/>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row>
    <row r="700" spans="2:43" x14ac:dyDescent="0.3">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c r="AQ700" s="14"/>
    </row>
    <row r="701" spans="2:43" x14ac:dyDescent="0.3">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c r="AQ701" s="14"/>
    </row>
    <row r="702" spans="2:43" x14ac:dyDescent="0.3">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c r="AQ702" s="14"/>
    </row>
    <row r="703" spans="2:43" x14ac:dyDescent="0.3">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c r="AQ703" s="14"/>
    </row>
    <row r="704" spans="2:43" x14ac:dyDescent="0.3">
      <c r="B704" s="6"/>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c r="AQ704" s="14"/>
    </row>
    <row r="705" spans="2:43" x14ac:dyDescent="0.3">
      <c r="B705" s="22"/>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row>
    <row r="706" spans="2:43" x14ac:dyDescent="0.3">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c r="AQ706" s="14"/>
    </row>
    <row r="707" spans="2:43" x14ac:dyDescent="0.3">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row>
    <row r="708" spans="2:43" x14ac:dyDescent="0.3">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c r="AQ708" s="14"/>
    </row>
    <row r="709" spans="2:43" x14ac:dyDescent="0.3">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c r="AQ709" s="14"/>
    </row>
    <row r="710" spans="2:43" x14ac:dyDescent="0.3">
      <c r="B710" s="6"/>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c r="AQ710" s="14"/>
    </row>
    <row r="711" spans="2:43" x14ac:dyDescent="0.3">
      <c r="B711" s="22"/>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c r="AQ711" s="14"/>
    </row>
    <row r="712" spans="2:43" x14ac:dyDescent="0.3">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c r="AQ712" s="14"/>
    </row>
    <row r="713" spans="2:43" x14ac:dyDescent="0.3">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c r="AQ713" s="14"/>
    </row>
    <row r="714" spans="2:43" x14ac:dyDescent="0.3">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c r="AQ714" s="14"/>
    </row>
    <row r="715" spans="2:43" x14ac:dyDescent="0.3">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c r="AQ715" s="14"/>
    </row>
    <row r="716" spans="2:43" x14ac:dyDescent="0.3">
      <c r="B716" s="6"/>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c r="AQ716" s="14"/>
    </row>
    <row r="717" spans="2:43" x14ac:dyDescent="0.3">
      <c r="B717" s="22"/>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c r="AQ717" s="14"/>
    </row>
    <row r="718" spans="2:43" x14ac:dyDescent="0.3">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c r="AQ718" s="14"/>
    </row>
    <row r="719" spans="2:43" x14ac:dyDescent="0.3">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c r="AQ719" s="14"/>
    </row>
    <row r="720" spans="2:43" x14ac:dyDescent="0.3">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c r="AQ720" s="14"/>
    </row>
    <row r="721" spans="2:43" x14ac:dyDescent="0.3">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c r="AQ721" s="14"/>
    </row>
    <row r="722" spans="2:43" x14ac:dyDescent="0.3">
      <c r="B722" s="6"/>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c r="AQ722" s="14"/>
    </row>
    <row r="723" spans="2:43" x14ac:dyDescent="0.3">
      <c r="B723" s="22"/>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c r="AQ723" s="14"/>
    </row>
    <row r="724" spans="2:43" x14ac:dyDescent="0.3">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c r="AQ724" s="14"/>
    </row>
    <row r="725" spans="2:43" x14ac:dyDescent="0.3">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c r="AQ725" s="14"/>
    </row>
    <row r="726" spans="2:43" x14ac:dyDescent="0.3">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c r="AQ726" s="14"/>
    </row>
    <row r="727" spans="2:43" x14ac:dyDescent="0.3">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c r="AQ727" s="14"/>
    </row>
    <row r="728" spans="2:43" x14ac:dyDescent="0.3">
      <c r="B728" s="6"/>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c r="AQ728" s="14"/>
    </row>
    <row r="729" spans="2:43" x14ac:dyDescent="0.3">
      <c r="B729" s="22"/>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c r="AQ729" s="14"/>
    </row>
    <row r="730" spans="2:43" x14ac:dyDescent="0.3">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row>
    <row r="731" spans="2:43" x14ac:dyDescent="0.3">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c r="AQ731" s="14"/>
    </row>
    <row r="732" spans="2:43" x14ac:dyDescent="0.3">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c r="AQ732" s="14"/>
    </row>
    <row r="733" spans="2:43" x14ac:dyDescent="0.3">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c r="AQ733" s="14"/>
    </row>
    <row r="734" spans="2:43" x14ac:dyDescent="0.3">
      <c r="B734" s="6"/>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c r="AQ734" s="14"/>
    </row>
    <row r="735" spans="2:43" x14ac:dyDescent="0.3">
      <c r="B735" s="22"/>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c r="AQ735" s="14"/>
    </row>
    <row r="736" spans="2:43" x14ac:dyDescent="0.3">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c r="AQ736" s="14"/>
    </row>
    <row r="737" spans="2:43" x14ac:dyDescent="0.3">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c r="AQ737" s="14"/>
    </row>
    <row r="738" spans="2:43" x14ac:dyDescent="0.3">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c r="AQ738" s="14"/>
    </row>
    <row r="739" spans="2:43" x14ac:dyDescent="0.3">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c r="AQ739" s="14"/>
    </row>
    <row r="740" spans="2:43" x14ac:dyDescent="0.3">
      <c r="B740" s="6"/>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c r="AQ740" s="14"/>
    </row>
    <row r="741" spans="2:43" x14ac:dyDescent="0.3">
      <c r="B741" s="22"/>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c r="AQ741" s="14"/>
    </row>
    <row r="742" spans="2:43" x14ac:dyDescent="0.3">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c r="AQ742" s="14"/>
    </row>
    <row r="743" spans="2:43" x14ac:dyDescent="0.3">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c r="AQ743" s="14"/>
    </row>
    <row r="744" spans="2:43" x14ac:dyDescent="0.3">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c r="AQ744" s="14"/>
    </row>
    <row r="745" spans="2:43" x14ac:dyDescent="0.3">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c r="AQ745" s="14"/>
    </row>
    <row r="746" spans="2:43" x14ac:dyDescent="0.3">
      <c r="B746" s="6"/>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c r="AQ746" s="14"/>
    </row>
    <row r="747" spans="2:43" x14ac:dyDescent="0.3">
      <c r="B747" s="22"/>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c r="AQ747" s="14"/>
    </row>
    <row r="748" spans="2:43" x14ac:dyDescent="0.3">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c r="AQ748" s="14"/>
    </row>
    <row r="749" spans="2:43" x14ac:dyDescent="0.3">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c r="AQ749" s="14"/>
    </row>
    <row r="750" spans="2:43" x14ac:dyDescent="0.3">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c r="AQ750" s="14"/>
    </row>
    <row r="751" spans="2:43" x14ac:dyDescent="0.3">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c r="AQ751" s="14"/>
    </row>
    <row r="752" spans="2:43" x14ac:dyDescent="0.3">
      <c r="B752" s="6"/>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c r="AQ752" s="14"/>
    </row>
    <row r="753" spans="2:43" x14ac:dyDescent="0.3">
      <c r="B753" s="22"/>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c r="AQ753" s="14"/>
    </row>
    <row r="754" spans="2:43" x14ac:dyDescent="0.3">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c r="AQ754" s="14"/>
    </row>
    <row r="755" spans="2:43" x14ac:dyDescent="0.3">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c r="AQ755" s="14"/>
    </row>
    <row r="756" spans="2:43" x14ac:dyDescent="0.3">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c r="AQ756" s="14"/>
    </row>
    <row r="757" spans="2:43" x14ac:dyDescent="0.3">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c r="AQ757" s="14"/>
    </row>
    <row r="758" spans="2:43" x14ac:dyDescent="0.3">
      <c r="B758" s="6"/>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c r="AQ758" s="14"/>
    </row>
    <row r="759" spans="2:43" x14ac:dyDescent="0.3">
      <c r="B759" s="22"/>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c r="AQ759" s="14"/>
    </row>
    <row r="760" spans="2:43" x14ac:dyDescent="0.3">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c r="AQ760" s="14"/>
    </row>
    <row r="761" spans="2:43" x14ac:dyDescent="0.3">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c r="AQ761" s="14"/>
    </row>
    <row r="762" spans="2:43" x14ac:dyDescent="0.3">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c r="AQ762" s="14"/>
    </row>
    <row r="763" spans="2:43" x14ac:dyDescent="0.3">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c r="AQ763" s="14"/>
    </row>
    <row r="764" spans="2:43" x14ac:dyDescent="0.3">
      <c r="B764" s="6"/>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c r="AQ764" s="14"/>
    </row>
    <row r="765" spans="2:43" x14ac:dyDescent="0.3">
      <c r="B765" s="22"/>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c r="AP765" s="14"/>
      <c r="AQ765" s="14"/>
    </row>
    <row r="766" spans="2:43" x14ac:dyDescent="0.3">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c r="AB766" s="14"/>
      <c r="AC766" s="14"/>
      <c r="AD766" s="14"/>
      <c r="AE766" s="14"/>
      <c r="AF766" s="14"/>
      <c r="AG766" s="14"/>
      <c r="AH766" s="14"/>
      <c r="AI766" s="14"/>
      <c r="AJ766" s="14"/>
      <c r="AK766" s="14"/>
      <c r="AL766" s="14"/>
      <c r="AM766" s="14"/>
      <c r="AN766" s="14"/>
      <c r="AO766" s="14"/>
      <c r="AP766" s="14"/>
      <c r="AQ766" s="14"/>
    </row>
    <row r="767" spans="2:43" x14ac:dyDescent="0.3">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c r="AB767" s="14"/>
      <c r="AC767" s="14"/>
      <c r="AD767" s="14"/>
      <c r="AE767" s="14"/>
      <c r="AF767" s="14"/>
      <c r="AG767" s="14"/>
      <c r="AH767" s="14"/>
      <c r="AI767" s="14"/>
      <c r="AJ767" s="14"/>
      <c r="AK767" s="14"/>
      <c r="AL767" s="14"/>
      <c r="AM767" s="14"/>
      <c r="AN767" s="14"/>
      <c r="AO767" s="14"/>
      <c r="AP767" s="14"/>
      <c r="AQ767" s="14"/>
    </row>
    <row r="768" spans="2:43" x14ac:dyDescent="0.3">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c r="AB768" s="14"/>
      <c r="AC768" s="14"/>
      <c r="AD768" s="14"/>
      <c r="AE768" s="14"/>
      <c r="AF768" s="14"/>
      <c r="AG768" s="14"/>
      <c r="AH768" s="14"/>
      <c r="AI768" s="14"/>
      <c r="AJ768" s="14"/>
      <c r="AK768" s="14"/>
      <c r="AL768" s="14"/>
      <c r="AM768" s="14"/>
      <c r="AN768" s="14"/>
      <c r="AO768" s="14"/>
      <c r="AP768" s="14"/>
      <c r="AQ768" s="14"/>
    </row>
    <row r="769" spans="2:43" x14ac:dyDescent="0.3">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c r="AP769" s="14"/>
      <c r="AQ769" s="14"/>
    </row>
    <row r="770" spans="2:43" x14ac:dyDescent="0.3">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c r="AP770" s="14"/>
      <c r="AQ770" s="14"/>
    </row>
    <row r="771" spans="2:43" x14ac:dyDescent="0.3">
      <c r="B771" s="6"/>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c r="AP771" s="14"/>
      <c r="AQ771" s="14"/>
    </row>
    <row r="772" spans="2:43" x14ac:dyDescent="0.3">
      <c r="B772" s="22"/>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c r="AB772" s="14"/>
      <c r="AC772" s="14"/>
      <c r="AD772" s="14"/>
      <c r="AE772" s="14"/>
      <c r="AF772" s="14"/>
      <c r="AG772" s="14"/>
      <c r="AH772" s="14"/>
      <c r="AI772" s="14"/>
      <c r="AJ772" s="14"/>
      <c r="AK772" s="14"/>
      <c r="AL772" s="14"/>
      <c r="AM772" s="14"/>
      <c r="AN772" s="14"/>
      <c r="AO772" s="14"/>
      <c r="AP772" s="14"/>
      <c r="AQ772" s="14"/>
    </row>
    <row r="773" spans="2:43" x14ac:dyDescent="0.3">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c r="AB773" s="14"/>
      <c r="AC773" s="14"/>
      <c r="AD773" s="14"/>
      <c r="AE773" s="14"/>
      <c r="AF773" s="14"/>
      <c r="AG773" s="14"/>
      <c r="AH773" s="14"/>
      <c r="AI773" s="14"/>
      <c r="AJ773" s="14"/>
      <c r="AK773" s="14"/>
      <c r="AL773" s="14"/>
      <c r="AM773" s="14"/>
      <c r="AN773" s="14"/>
      <c r="AO773" s="14"/>
      <c r="AP773" s="14"/>
      <c r="AQ773" s="14"/>
    </row>
    <row r="774" spans="2:43" x14ac:dyDescent="0.3">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c r="AB774" s="14"/>
      <c r="AC774" s="14"/>
      <c r="AD774" s="14"/>
      <c r="AE774" s="14"/>
      <c r="AF774" s="14"/>
      <c r="AG774" s="14"/>
      <c r="AH774" s="14"/>
      <c r="AI774" s="14"/>
      <c r="AJ774" s="14"/>
      <c r="AK774" s="14"/>
      <c r="AL774" s="14"/>
      <c r="AM774" s="14"/>
      <c r="AN774" s="14"/>
      <c r="AO774" s="14"/>
      <c r="AP774" s="14"/>
      <c r="AQ774" s="14"/>
    </row>
    <row r="775" spans="2:43" x14ac:dyDescent="0.3">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c r="AB775" s="14"/>
      <c r="AC775" s="14"/>
      <c r="AD775" s="14"/>
      <c r="AE775" s="14"/>
      <c r="AF775" s="14"/>
      <c r="AG775" s="14"/>
      <c r="AH775" s="14"/>
      <c r="AI775" s="14"/>
      <c r="AJ775" s="14"/>
      <c r="AK775" s="14"/>
      <c r="AL775" s="14"/>
      <c r="AM775" s="14"/>
      <c r="AN775" s="14"/>
      <c r="AO775" s="14"/>
      <c r="AP775" s="14"/>
      <c r="AQ775" s="14"/>
    </row>
    <row r="776" spans="2:43" x14ac:dyDescent="0.3">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c r="AB776" s="14"/>
      <c r="AC776" s="14"/>
      <c r="AD776" s="14"/>
      <c r="AE776" s="14"/>
      <c r="AF776" s="14"/>
      <c r="AG776" s="14"/>
      <c r="AH776" s="14"/>
      <c r="AI776" s="14"/>
      <c r="AJ776" s="14"/>
      <c r="AK776" s="14"/>
      <c r="AL776" s="14"/>
      <c r="AM776" s="14"/>
      <c r="AN776" s="14"/>
      <c r="AO776" s="14"/>
      <c r="AP776" s="14"/>
      <c r="AQ776" s="14"/>
    </row>
    <row r="777" spans="2:43" x14ac:dyDescent="0.3">
      <c r="B777" s="6"/>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c r="AP777" s="14"/>
      <c r="AQ777" s="14"/>
    </row>
    <row r="778" spans="2:43" x14ac:dyDescent="0.3">
      <c r="B778" s="22"/>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c r="AP778" s="14"/>
      <c r="AQ778" s="14"/>
    </row>
    <row r="779" spans="2:43" x14ac:dyDescent="0.3">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c r="AP779" s="14"/>
      <c r="AQ779" s="14"/>
    </row>
    <row r="780" spans="2:43" x14ac:dyDescent="0.3">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c r="AB780" s="14"/>
      <c r="AC780" s="14"/>
      <c r="AD780" s="14"/>
      <c r="AE780" s="14"/>
      <c r="AF780" s="14"/>
      <c r="AG780" s="14"/>
      <c r="AH780" s="14"/>
      <c r="AI780" s="14"/>
      <c r="AJ780" s="14"/>
      <c r="AK780" s="14"/>
      <c r="AL780" s="14"/>
      <c r="AM780" s="14"/>
      <c r="AN780" s="14"/>
      <c r="AO780" s="14"/>
      <c r="AP780" s="14"/>
      <c r="AQ780" s="14"/>
    </row>
    <row r="781" spans="2:43" x14ac:dyDescent="0.3">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c r="AB781" s="14"/>
      <c r="AC781" s="14"/>
      <c r="AD781" s="14"/>
      <c r="AE781" s="14"/>
      <c r="AF781" s="14"/>
      <c r="AG781" s="14"/>
      <c r="AH781" s="14"/>
      <c r="AI781" s="14"/>
      <c r="AJ781" s="14"/>
      <c r="AK781" s="14"/>
      <c r="AL781" s="14"/>
      <c r="AM781" s="14"/>
      <c r="AN781" s="14"/>
      <c r="AO781" s="14"/>
      <c r="AP781" s="14"/>
      <c r="AQ781" s="14"/>
    </row>
    <row r="782" spans="2:43" x14ac:dyDescent="0.3">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c r="AB782" s="14"/>
      <c r="AC782" s="14"/>
      <c r="AD782" s="14"/>
      <c r="AE782" s="14"/>
      <c r="AF782" s="14"/>
      <c r="AG782" s="14"/>
      <c r="AH782" s="14"/>
      <c r="AI782" s="14"/>
      <c r="AJ782" s="14"/>
      <c r="AK782" s="14"/>
      <c r="AL782" s="14"/>
      <c r="AM782" s="14"/>
      <c r="AN782" s="14"/>
      <c r="AO782" s="14"/>
      <c r="AP782" s="14"/>
      <c r="AQ782" s="14"/>
    </row>
    <row r="783" spans="2:43" x14ac:dyDescent="0.3">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c r="AB783" s="14"/>
      <c r="AC783" s="14"/>
      <c r="AD783" s="14"/>
      <c r="AE783" s="14"/>
      <c r="AF783" s="14"/>
      <c r="AG783" s="14"/>
      <c r="AH783" s="14"/>
      <c r="AI783" s="14"/>
      <c r="AJ783" s="14"/>
      <c r="AK783" s="14"/>
      <c r="AL783" s="14"/>
      <c r="AM783" s="14"/>
      <c r="AN783" s="14"/>
      <c r="AO783" s="14"/>
      <c r="AP783" s="14"/>
      <c r="AQ783" s="14"/>
    </row>
    <row r="784" spans="2:43" x14ac:dyDescent="0.3">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c r="AB784" s="14"/>
      <c r="AC784" s="14"/>
      <c r="AD784" s="14"/>
      <c r="AE784" s="14"/>
      <c r="AF784" s="14"/>
      <c r="AG784" s="14"/>
      <c r="AH784" s="14"/>
      <c r="AI784" s="14"/>
      <c r="AJ784" s="14"/>
      <c r="AK784" s="14"/>
      <c r="AL784" s="14"/>
      <c r="AM784" s="14"/>
      <c r="AN784" s="14"/>
      <c r="AO784" s="14"/>
      <c r="AP784" s="14"/>
      <c r="AQ784" s="14"/>
    </row>
    <row r="785" spans="2:43" x14ac:dyDescent="0.3">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c r="AP785" s="14"/>
      <c r="AQ785" s="14"/>
    </row>
    <row r="786" spans="2:43" x14ac:dyDescent="0.3">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c r="AP786" s="14"/>
      <c r="AQ786" s="14"/>
    </row>
    <row r="787" spans="2:43" x14ac:dyDescent="0.3">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c r="AP787" s="14"/>
      <c r="AQ787" s="14"/>
    </row>
    <row r="788" spans="2:43" x14ac:dyDescent="0.3">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c r="AB788" s="14"/>
      <c r="AC788" s="14"/>
      <c r="AD788" s="14"/>
      <c r="AE788" s="14"/>
      <c r="AF788" s="14"/>
      <c r="AG788" s="14"/>
      <c r="AH788" s="14"/>
      <c r="AI788" s="14"/>
      <c r="AJ788" s="14"/>
      <c r="AK788" s="14"/>
      <c r="AL788" s="14"/>
      <c r="AM788" s="14"/>
      <c r="AN788" s="14"/>
      <c r="AO788" s="14"/>
      <c r="AP788" s="14"/>
      <c r="AQ788" s="14"/>
    </row>
    <row r="789" spans="2:43" x14ac:dyDescent="0.3">
      <c r="B789" s="6"/>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c r="AB789" s="14"/>
      <c r="AC789" s="14"/>
      <c r="AD789" s="14"/>
      <c r="AE789" s="14"/>
      <c r="AF789" s="14"/>
      <c r="AG789" s="14"/>
      <c r="AH789" s="14"/>
      <c r="AI789" s="14"/>
      <c r="AJ789" s="14"/>
      <c r="AK789" s="14"/>
      <c r="AL789" s="14"/>
      <c r="AM789" s="14"/>
      <c r="AN789" s="14"/>
      <c r="AO789" s="14"/>
      <c r="AP789" s="14"/>
      <c r="AQ789" s="14"/>
    </row>
    <row r="790" spans="2:43" x14ac:dyDescent="0.3">
      <c r="B790" s="22"/>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c r="AB790" s="14"/>
      <c r="AC790" s="14"/>
      <c r="AD790" s="14"/>
      <c r="AE790" s="14"/>
      <c r="AF790" s="14"/>
      <c r="AG790" s="14"/>
      <c r="AH790" s="14"/>
      <c r="AI790" s="14"/>
      <c r="AJ790" s="14"/>
      <c r="AK790" s="14"/>
      <c r="AL790" s="14"/>
      <c r="AM790" s="14"/>
      <c r="AN790" s="14"/>
      <c r="AO790" s="14"/>
      <c r="AP790" s="14"/>
      <c r="AQ790" s="14"/>
    </row>
    <row r="791" spans="2:43" x14ac:dyDescent="0.3">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c r="AB791" s="14"/>
      <c r="AC791" s="14"/>
      <c r="AD791" s="14"/>
      <c r="AE791" s="14"/>
      <c r="AF791" s="14"/>
      <c r="AG791" s="14"/>
      <c r="AH791" s="14"/>
      <c r="AI791" s="14"/>
      <c r="AJ791" s="14"/>
      <c r="AK791" s="14"/>
      <c r="AL791" s="14"/>
      <c r="AM791" s="14"/>
      <c r="AN791" s="14"/>
      <c r="AO791" s="14"/>
      <c r="AP791" s="14"/>
      <c r="AQ791" s="14"/>
    </row>
    <row r="792" spans="2:43" x14ac:dyDescent="0.3">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c r="AB792" s="14"/>
      <c r="AC792" s="14"/>
      <c r="AD792" s="14"/>
      <c r="AE792" s="14"/>
      <c r="AF792" s="14"/>
      <c r="AG792" s="14"/>
      <c r="AH792" s="14"/>
      <c r="AI792" s="14"/>
      <c r="AJ792" s="14"/>
      <c r="AK792" s="14"/>
      <c r="AL792" s="14"/>
      <c r="AM792" s="14"/>
      <c r="AN792" s="14"/>
      <c r="AO792" s="14"/>
      <c r="AP792" s="14"/>
      <c r="AQ792" s="14"/>
    </row>
    <row r="793" spans="2:43" x14ac:dyDescent="0.3">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c r="AP793" s="14"/>
      <c r="AQ793" s="14"/>
    </row>
    <row r="794" spans="2:43" x14ac:dyDescent="0.3">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c r="AP794" s="14"/>
      <c r="AQ794" s="14"/>
    </row>
    <row r="795" spans="2:43" x14ac:dyDescent="0.3">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c r="AP795" s="14"/>
      <c r="AQ795" s="14"/>
    </row>
    <row r="796" spans="2:43" x14ac:dyDescent="0.3">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c r="AB796" s="14"/>
      <c r="AC796" s="14"/>
      <c r="AD796" s="14"/>
      <c r="AE796" s="14"/>
      <c r="AF796" s="14"/>
      <c r="AG796" s="14"/>
      <c r="AH796" s="14"/>
      <c r="AI796" s="14"/>
      <c r="AJ796" s="14"/>
      <c r="AK796" s="14"/>
      <c r="AL796" s="14"/>
      <c r="AM796" s="14"/>
      <c r="AN796" s="14"/>
      <c r="AO796" s="14"/>
      <c r="AP796" s="14"/>
      <c r="AQ796" s="14"/>
    </row>
    <row r="797" spans="2:43" x14ac:dyDescent="0.3">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c r="AB797" s="14"/>
      <c r="AC797" s="14"/>
      <c r="AD797" s="14"/>
      <c r="AE797" s="14"/>
      <c r="AF797" s="14"/>
      <c r="AG797" s="14"/>
      <c r="AH797" s="14"/>
      <c r="AI797" s="14"/>
      <c r="AJ797" s="14"/>
      <c r="AK797" s="14"/>
      <c r="AL797" s="14"/>
      <c r="AM797" s="14"/>
      <c r="AN797" s="14"/>
      <c r="AO797" s="14"/>
      <c r="AP797" s="14"/>
      <c r="AQ797" s="14"/>
    </row>
    <row r="798" spans="2:43" x14ac:dyDescent="0.3">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c r="AB798" s="14"/>
      <c r="AC798" s="14"/>
      <c r="AD798" s="14"/>
      <c r="AE798" s="14"/>
      <c r="AF798" s="14"/>
      <c r="AG798" s="14"/>
      <c r="AH798" s="14"/>
      <c r="AI798" s="14"/>
      <c r="AJ798" s="14"/>
      <c r="AK798" s="14"/>
      <c r="AL798" s="14"/>
      <c r="AM798" s="14"/>
      <c r="AN798" s="14"/>
      <c r="AO798" s="14"/>
      <c r="AP798" s="14"/>
      <c r="AQ798" s="14"/>
    </row>
    <row r="799" spans="2:43" x14ac:dyDescent="0.3">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c r="AB799" s="14"/>
      <c r="AC799" s="14"/>
      <c r="AD799" s="14"/>
      <c r="AE799" s="14"/>
      <c r="AF799" s="14"/>
      <c r="AG799" s="14"/>
      <c r="AH799" s="14"/>
      <c r="AI799" s="14"/>
      <c r="AJ799" s="14"/>
      <c r="AK799" s="14"/>
      <c r="AL799" s="14"/>
      <c r="AM799" s="14"/>
      <c r="AN799" s="14"/>
      <c r="AO799" s="14"/>
      <c r="AP799" s="14"/>
      <c r="AQ799" s="14"/>
    </row>
    <row r="800" spans="2:43" x14ac:dyDescent="0.3">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c r="AB800" s="14"/>
      <c r="AC800" s="14"/>
      <c r="AD800" s="14"/>
      <c r="AE800" s="14"/>
      <c r="AF800" s="14"/>
      <c r="AG800" s="14"/>
      <c r="AH800" s="14"/>
      <c r="AI800" s="14"/>
      <c r="AJ800" s="14"/>
      <c r="AK800" s="14"/>
      <c r="AL800" s="14"/>
      <c r="AM800" s="14"/>
      <c r="AN800" s="14"/>
      <c r="AO800" s="14"/>
      <c r="AP800" s="14"/>
      <c r="AQ800" s="14"/>
    </row>
    <row r="801" spans="2:43" x14ac:dyDescent="0.3">
      <c r="B801" s="6"/>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c r="AP801" s="14"/>
      <c r="AQ801" s="14"/>
    </row>
    <row r="802" spans="2:43" x14ac:dyDescent="0.3">
      <c r="B802" s="22"/>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c r="AP802" s="14"/>
      <c r="AQ802" s="14"/>
    </row>
    <row r="803" spans="2:43" x14ac:dyDescent="0.3">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c r="AP803" s="14"/>
      <c r="AQ803" s="14"/>
    </row>
    <row r="804" spans="2:43" x14ac:dyDescent="0.3">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c r="AB804" s="14"/>
      <c r="AC804" s="14"/>
      <c r="AD804" s="14"/>
      <c r="AE804" s="14"/>
      <c r="AF804" s="14"/>
      <c r="AG804" s="14"/>
      <c r="AH804" s="14"/>
      <c r="AI804" s="14"/>
      <c r="AJ804" s="14"/>
      <c r="AK804" s="14"/>
      <c r="AL804" s="14"/>
      <c r="AM804" s="14"/>
      <c r="AN804" s="14"/>
      <c r="AO804" s="14"/>
      <c r="AP804" s="14"/>
      <c r="AQ804" s="14"/>
    </row>
    <row r="805" spans="2:43" x14ac:dyDescent="0.3">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c r="AB805" s="14"/>
      <c r="AC805" s="14"/>
      <c r="AD805" s="14"/>
      <c r="AE805" s="14"/>
      <c r="AF805" s="14"/>
      <c r="AG805" s="14"/>
      <c r="AH805" s="14"/>
      <c r="AI805" s="14"/>
      <c r="AJ805" s="14"/>
      <c r="AK805" s="14"/>
      <c r="AL805" s="14"/>
      <c r="AM805" s="14"/>
      <c r="AN805" s="14"/>
      <c r="AO805" s="14"/>
      <c r="AP805" s="14"/>
      <c r="AQ805" s="14"/>
    </row>
    <row r="806" spans="2:43" x14ac:dyDescent="0.3">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c r="AB806" s="14"/>
      <c r="AC806" s="14"/>
      <c r="AD806" s="14"/>
      <c r="AE806" s="14"/>
      <c r="AF806" s="14"/>
      <c r="AG806" s="14"/>
      <c r="AH806" s="14"/>
      <c r="AI806" s="14"/>
      <c r="AJ806" s="14"/>
      <c r="AK806" s="14"/>
      <c r="AL806" s="14"/>
      <c r="AM806" s="14"/>
      <c r="AN806" s="14"/>
      <c r="AO806" s="14"/>
      <c r="AP806" s="14"/>
      <c r="AQ806" s="14"/>
    </row>
    <row r="807" spans="2:43" x14ac:dyDescent="0.3">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c r="AB807" s="14"/>
      <c r="AC807" s="14"/>
      <c r="AD807" s="14"/>
      <c r="AE807" s="14"/>
      <c r="AF807" s="14"/>
      <c r="AG807" s="14"/>
      <c r="AH807" s="14"/>
      <c r="AI807" s="14"/>
      <c r="AJ807" s="14"/>
      <c r="AK807" s="14"/>
      <c r="AL807" s="14"/>
      <c r="AM807" s="14"/>
      <c r="AN807" s="14"/>
      <c r="AO807" s="14"/>
      <c r="AP807" s="14"/>
      <c r="AQ807" s="14"/>
    </row>
    <row r="808" spans="2:43" x14ac:dyDescent="0.3">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c r="AB808" s="14"/>
      <c r="AC808" s="14"/>
      <c r="AD808" s="14"/>
      <c r="AE808" s="14"/>
      <c r="AF808" s="14"/>
      <c r="AG808" s="14"/>
      <c r="AH808" s="14"/>
      <c r="AI808" s="14"/>
      <c r="AJ808" s="14"/>
      <c r="AK808" s="14"/>
      <c r="AL808" s="14"/>
      <c r="AM808" s="14"/>
      <c r="AN808" s="14"/>
      <c r="AO808" s="14"/>
      <c r="AP808" s="14"/>
      <c r="AQ808" s="14"/>
    </row>
    <row r="809" spans="2:43" x14ac:dyDescent="0.3">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c r="AP809" s="14"/>
      <c r="AQ809" s="14"/>
    </row>
    <row r="810" spans="2:43" x14ac:dyDescent="0.3">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c r="AP810" s="14"/>
      <c r="AQ810" s="14"/>
    </row>
    <row r="811" spans="2:43" x14ac:dyDescent="0.3">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c r="AP811" s="14"/>
      <c r="AQ811" s="14"/>
    </row>
    <row r="812" spans="2:43" x14ac:dyDescent="0.3">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c r="AB812" s="14"/>
      <c r="AC812" s="14"/>
      <c r="AD812" s="14"/>
      <c r="AE812" s="14"/>
      <c r="AF812" s="14"/>
      <c r="AG812" s="14"/>
      <c r="AH812" s="14"/>
      <c r="AI812" s="14"/>
      <c r="AJ812" s="14"/>
      <c r="AK812" s="14"/>
      <c r="AL812" s="14"/>
      <c r="AM812" s="14"/>
      <c r="AN812" s="14"/>
      <c r="AO812" s="14"/>
      <c r="AP812" s="14"/>
      <c r="AQ812" s="14"/>
    </row>
    <row r="813" spans="2:43" x14ac:dyDescent="0.3">
      <c r="B813" s="6"/>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c r="AP813" s="14"/>
      <c r="AQ813" s="14"/>
    </row>
    <row r="814" spans="2:43" x14ac:dyDescent="0.3">
      <c r="B814" s="22"/>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c r="AP814" s="14"/>
      <c r="AQ814" s="14"/>
    </row>
    <row r="815" spans="2:43" x14ac:dyDescent="0.3">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c r="AP815" s="14"/>
      <c r="AQ815" s="14"/>
    </row>
    <row r="816" spans="2:43" x14ac:dyDescent="0.3">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c r="AP816" s="14"/>
      <c r="AQ816" s="14"/>
    </row>
    <row r="817" spans="2:43" x14ac:dyDescent="0.3">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c r="AQ817" s="14"/>
    </row>
    <row r="818" spans="2:43" x14ac:dyDescent="0.3">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c r="AQ818" s="14"/>
    </row>
    <row r="819" spans="2:43" x14ac:dyDescent="0.3">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c r="AQ819" s="14"/>
    </row>
    <row r="820" spans="2:43" x14ac:dyDescent="0.3">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c r="AP820" s="14"/>
      <c r="AQ820" s="14"/>
    </row>
    <row r="821" spans="2:43" x14ac:dyDescent="0.3">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c r="AB821" s="14"/>
      <c r="AC821" s="14"/>
      <c r="AD821" s="14"/>
      <c r="AE821" s="14"/>
      <c r="AF821" s="14"/>
      <c r="AG821" s="14"/>
      <c r="AH821" s="14"/>
      <c r="AI821" s="14"/>
      <c r="AJ821" s="14"/>
      <c r="AK821" s="14"/>
      <c r="AL821" s="14"/>
      <c r="AM821" s="14"/>
      <c r="AN821" s="14"/>
      <c r="AO821" s="14"/>
      <c r="AP821" s="14"/>
      <c r="AQ821" s="14"/>
    </row>
    <row r="822" spans="2:43" x14ac:dyDescent="0.3">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c r="AB822" s="14"/>
      <c r="AC822" s="14"/>
      <c r="AD822" s="14"/>
      <c r="AE822" s="14"/>
      <c r="AF822" s="14"/>
      <c r="AG822" s="14"/>
      <c r="AH822" s="14"/>
      <c r="AI822" s="14"/>
      <c r="AJ822" s="14"/>
      <c r="AK822" s="14"/>
      <c r="AL822" s="14"/>
      <c r="AM822" s="14"/>
      <c r="AN822" s="14"/>
      <c r="AO822" s="14"/>
      <c r="AP822" s="14"/>
      <c r="AQ822" s="14"/>
    </row>
    <row r="823" spans="2:43" x14ac:dyDescent="0.3">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c r="AB823" s="14"/>
      <c r="AC823" s="14"/>
      <c r="AD823" s="14"/>
      <c r="AE823" s="14"/>
      <c r="AF823" s="14"/>
      <c r="AG823" s="14"/>
      <c r="AH823" s="14"/>
      <c r="AI823" s="14"/>
      <c r="AJ823" s="14"/>
      <c r="AK823" s="14"/>
      <c r="AL823" s="14"/>
      <c r="AM823" s="14"/>
      <c r="AN823" s="14"/>
      <c r="AO823" s="14"/>
      <c r="AP823" s="14"/>
      <c r="AQ823" s="14"/>
    </row>
    <row r="824" spans="2:43" x14ac:dyDescent="0.3">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c r="AB824" s="14"/>
      <c r="AC824" s="14"/>
      <c r="AD824" s="14"/>
      <c r="AE824" s="14"/>
      <c r="AF824" s="14"/>
      <c r="AG824" s="14"/>
      <c r="AH824" s="14"/>
      <c r="AI824" s="14"/>
      <c r="AJ824" s="14"/>
      <c r="AK824" s="14"/>
      <c r="AL824" s="14"/>
      <c r="AM824" s="14"/>
      <c r="AN824" s="14"/>
      <c r="AO824" s="14"/>
      <c r="AP824" s="14"/>
      <c r="AQ824" s="14"/>
    </row>
    <row r="825" spans="2:43" x14ac:dyDescent="0.3">
      <c r="B825" s="6"/>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c r="AP825" s="14"/>
      <c r="AQ825" s="14"/>
    </row>
    <row r="826" spans="2:43" x14ac:dyDescent="0.3">
      <c r="B826" s="22"/>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c r="AP826" s="14"/>
      <c r="AQ826" s="14"/>
    </row>
    <row r="827" spans="2:43" x14ac:dyDescent="0.3">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c r="AP827" s="14"/>
      <c r="AQ827" s="14"/>
    </row>
    <row r="828" spans="2:43" x14ac:dyDescent="0.3">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c r="AB828" s="14"/>
      <c r="AC828" s="14"/>
      <c r="AD828" s="14"/>
      <c r="AE828" s="14"/>
      <c r="AF828" s="14"/>
      <c r="AG828" s="14"/>
      <c r="AH828" s="14"/>
      <c r="AI828" s="14"/>
      <c r="AJ828" s="14"/>
      <c r="AK828" s="14"/>
      <c r="AL828" s="14"/>
      <c r="AM828" s="14"/>
      <c r="AN828" s="14"/>
      <c r="AO828" s="14"/>
      <c r="AP828" s="14"/>
      <c r="AQ828" s="14"/>
    </row>
    <row r="829" spans="2:43" x14ac:dyDescent="0.3">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c r="AB829" s="14"/>
      <c r="AC829" s="14"/>
      <c r="AD829" s="14"/>
      <c r="AE829" s="14"/>
      <c r="AF829" s="14"/>
      <c r="AG829" s="14"/>
      <c r="AH829" s="14"/>
      <c r="AI829" s="14"/>
      <c r="AJ829" s="14"/>
      <c r="AK829" s="14"/>
      <c r="AL829" s="14"/>
      <c r="AM829" s="14"/>
      <c r="AN829" s="14"/>
      <c r="AO829" s="14"/>
      <c r="AP829" s="14"/>
      <c r="AQ829" s="14"/>
    </row>
    <row r="830" spans="2:43" x14ac:dyDescent="0.3">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c r="AC830" s="14"/>
      <c r="AD830" s="14"/>
      <c r="AE830" s="14"/>
      <c r="AF830" s="14"/>
      <c r="AG830" s="14"/>
      <c r="AH830" s="14"/>
      <c r="AI830" s="14"/>
      <c r="AJ830" s="14"/>
      <c r="AK830" s="14"/>
      <c r="AL830" s="14"/>
      <c r="AM830" s="14"/>
      <c r="AN830" s="14"/>
      <c r="AO830" s="14"/>
      <c r="AP830" s="14"/>
      <c r="AQ830" s="14"/>
    </row>
    <row r="831" spans="2:43" x14ac:dyDescent="0.3">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c r="AB831" s="14"/>
      <c r="AC831" s="14"/>
      <c r="AD831" s="14"/>
      <c r="AE831" s="14"/>
      <c r="AF831" s="14"/>
      <c r="AG831" s="14"/>
      <c r="AH831" s="14"/>
      <c r="AI831" s="14"/>
      <c r="AJ831" s="14"/>
      <c r="AK831" s="14"/>
      <c r="AL831" s="14"/>
      <c r="AM831" s="14"/>
      <c r="AN831" s="14"/>
      <c r="AO831" s="14"/>
      <c r="AP831" s="14"/>
      <c r="AQ831" s="14"/>
    </row>
    <row r="832" spans="2:43" x14ac:dyDescent="0.3">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c r="AB832" s="14"/>
      <c r="AC832" s="14"/>
      <c r="AD832" s="14"/>
      <c r="AE832" s="14"/>
      <c r="AF832" s="14"/>
      <c r="AG832" s="14"/>
      <c r="AH832" s="14"/>
      <c r="AI832" s="14"/>
      <c r="AJ832" s="14"/>
      <c r="AK832" s="14"/>
      <c r="AL832" s="14"/>
      <c r="AM832" s="14"/>
      <c r="AN832" s="14"/>
      <c r="AO832" s="14"/>
      <c r="AP832" s="14"/>
      <c r="AQ832" s="14"/>
    </row>
    <row r="833" spans="2:43" x14ac:dyDescent="0.3">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c r="AP833" s="14"/>
      <c r="AQ833" s="14"/>
    </row>
    <row r="834" spans="2:43" x14ac:dyDescent="0.3">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c r="AP834" s="14"/>
      <c r="AQ834" s="14"/>
    </row>
    <row r="835" spans="2:43" x14ac:dyDescent="0.3">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c r="AP835" s="14"/>
      <c r="AQ835" s="14"/>
    </row>
    <row r="836" spans="2:43" x14ac:dyDescent="0.3">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c r="AB836" s="14"/>
      <c r="AC836" s="14"/>
      <c r="AD836" s="14"/>
      <c r="AE836" s="14"/>
      <c r="AF836" s="14"/>
      <c r="AG836" s="14"/>
      <c r="AH836" s="14"/>
      <c r="AI836" s="14"/>
      <c r="AJ836" s="14"/>
      <c r="AK836" s="14"/>
      <c r="AL836" s="14"/>
      <c r="AM836" s="14"/>
      <c r="AN836" s="14"/>
      <c r="AO836" s="14"/>
      <c r="AP836" s="14"/>
      <c r="AQ836" s="14"/>
    </row>
    <row r="837" spans="2:43" x14ac:dyDescent="0.3">
      <c r="B837" s="6"/>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c r="AB837" s="14"/>
      <c r="AC837" s="14"/>
      <c r="AD837" s="14"/>
      <c r="AE837" s="14"/>
      <c r="AF837" s="14"/>
      <c r="AG837" s="14"/>
      <c r="AH837" s="14"/>
      <c r="AI837" s="14"/>
      <c r="AJ837" s="14"/>
      <c r="AK837" s="14"/>
      <c r="AL837" s="14"/>
      <c r="AM837" s="14"/>
      <c r="AN837" s="14"/>
      <c r="AO837" s="14"/>
      <c r="AP837" s="14"/>
      <c r="AQ837" s="14"/>
    </row>
    <row r="838" spans="2:43" x14ac:dyDescent="0.3">
      <c r="B838" s="22"/>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c r="AB838" s="14"/>
      <c r="AC838" s="14"/>
      <c r="AD838" s="14"/>
      <c r="AE838" s="14"/>
      <c r="AF838" s="14"/>
      <c r="AG838" s="14"/>
      <c r="AH838" s="14"/>
      <c r="AI838" s="14"/>
      <c r="AJ838" s="14"/>
      <c r="AK838" s="14"/>
      <c r="AL838" s="14"/>
      <c r="AM838" s="14"/>
      <c r="AN838" s="14"/>
      <c r="AO838" s="14"/>
      <c r="AP838" s="14"/>
      <c r="AQ838" s="14"/>
    </row>
    <row r="839" spans="2:43" x14ac:dyDescent="0.3">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c r="AB839" s="14"/>
      <c r="AC839" s="14"/>
      <c r="AD839" s="14"/>
      <c r="AE839" s="14"/>
      <c r="AF839" s="14"/>
      <c r="AG839" s="14"/>
      <c r="AH839" s="14"/>
      <c r="AI839" s="14"/>
      <c r="AJ839" s="14"/>
      <c r="AK839" s="14"/>
      <c r="AL839" s="14"/>
      <c r="AM839" s="14"/>
      <c r="AN839" s="14"/>
      <c r="AO839" s="14"/>
      <c r="AP839" s="14"/>
      <c r="AQ839" s="14"/>
    </row>
    <row r="840" spans="2:43" x14ac:dyDescent="0.3">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c r="AB840" s="14"/>
      <c r="AC840" s="14"/>
      <c r="AD840" s="14"/>
      <c r="AE840" s="14"/>
      <c r="AF840" s="14"/>
      <c r="AG840" s="14"/>
      <c r="AH840" s="14"/>
      <c r="AI840" s="14"/>
      <c r="AJ840" s="14"/>
      <c r="AK840" s="14"/>
      <c r="AL840" s="14"/>
      <c r="AM840" s="14"/>
      <c r="AN840" s="14"/>
      <c r="AO840" s="14"/>
      <c r="AP840" s="14"/>
      <c r="AQ840" s="14"/>
    </row>
    <row r="841" spans="2:43" x14ac:dyDescent="0.3">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c r="AP841" s="14"/>
      <c r="AQ841" s="14"/>
    </row>
    <row r="842" spans="2:43" x14ac:dyDescent="0.3">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c r="AQ842" s="14"/>
    </row>
    <row r="843" spans="2:43" x14ac:dyDescent="0.3">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c r="AP843" s="14"/>
      <c r="AQ843" s="14"/>
    </row>
    <row r="844" spans="2:43" x14ac:dyDescent="0.3">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c r="AB844" s="14"/>
      <c r="AC844" s="14"/>
      <c r="AD844" s="14"/>
      <c r="AE844" s="14"/>
      <c r="AF844" s="14"/>
      <c r="AG844" s="14"/>
      <c r="AH844" s="14"/>
      <c r="AI844" s="14"/>
      <c r="AJ844" s="14"/>
      <c r="AK844" s="14"/>
      <c r="AL844" s="14"/>
      <c r="AM844" s="14"/>
      <c r="AN844" s="14"/>
      <c r="AO844" s="14"/>
      <c r="AP844" s="14"/>
      <c r="AQ844" s="14"/>
    </row>
    <row r="845" spans="2:43" x14ac:dyDescent="0.3">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c r="AB845" s="14"/>
      <c r="AC845" s="14"/>
      <c r="AD845" s="14"/>
      <c r="AE845" s="14"/>
      <c r="AF845" s="14"/>
      <c r="AG845" s="14"/>
      <c r="AH845" s="14"/>
      <c r="AI845" s="14"/>
      <c r="AJ845" s="14"/>
      <c r="AK845" s="14"/>
      <c r="AL845" s="14"/>
      <c r="AM845" s="14"/>
      <c r="AN845" s="14"/>
      <c r="AO845" s="14"/>
      <c r="AP845" s="14"/>
      <c r="AQ845" s="14"/>
    </row>
    <row r="846" spans="2:43" x14ac:dyDescent="0.3">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c r="AP846" s="14"/>
      <c r="AQ846" s="14"/>
    </row>
    <row r="847" spans="2:43" x14ac:dyDescent="0.3">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c r="AB847" s="14"/>
      <c r="AC847" s="14"/>
      <c r="AD847" s="14"/>
      <c r="AE847" s="14"/>
      <c r="AF847" s="14"/>
      <c r="AG847" s="14"/>
      <c r="AH847" s="14"/>
      <c r="AI847" s="14"/>
      <c r="AJ847" s="14"/>
      <c r="AK847" s="14"/>
      <c r="AL847" s="14"/>
      <c r="AM847" s="14"/>
      <c r="AN847" s="14"/>
      <c r="AO847" s="14"/>
      <c r="AP847" s="14"/>
      <c r="AQ847" s="14"/>
    </row>
    <row r="848" spans="2:43" x14ac:dyDescent="0.3">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c r="AB848" s="14"/>
      <c r="AC848" s="14"/>
      <c r="AD848" s="14"/>
      <c r="AE848" s="14"/>
      <c r="AF848" s="14"/>
      <c r="AG848" s="14"/>
      <c r="AH848" s="14"/>
      <c r="AI848" s="14"/>
      <c r="AJ848" s="14"/>
      <c r="AK848" s="14"/>
      <c r="AL848" s="14"/>
      <c r="AM848" s="14"/>
      <c r="AN848" s="14"/>
      <c r="AO848" s="14"/>
      <c r="AP848" s="14"/>
      <c r="AQ848" s="14"/>
    </row>
    <row r="849" spans="2:43" x14ac:dyDescent="0.3">
      <c r="B849" s="6"/>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c r="AB849" s="14"/>
      <c r="AC849" s="14"/>
      <c r="AD849" s="14"/>
      <c r="AE849" s="14"/>
      <c r="AF849" s="14"/>
      <c r="AG849" s="14"/>
      <c r="AH849" s="14"/>
      <c r="AI849" s="14"/>
      <c r="AJ849" s="14"/>
      <c r="AK849" s="14"/>
      <c r="AL849" s="14"/>
      <c r="AM849" s="14"/>
      <c r="AN849" s="14"/>
      <c r="AO849" s="14"/>
      <c r="AP849" s="14"/>
      <c r="AQ849" s="14"/>
    </row>
    <row r="850" spans="2:43" x14ac:dyDescent="0.3">
      <c r="B850" s="22"/>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c r="AP850" s="14"/>
      <c r="AQ850" s="14"/>
    </row>
    <row r="851" spans="2:43" x14ac:dyDescent="0.3">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c r="AP851" s="14"/>
      <c r="AQ851" s="14"/>
    </row>
    <row r="852" spans="2:43" x14ac:dyDescent="0.3">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c r="AP852" s="14"/>
      <c r="AQ852" s="14"/>
    </row>
    <row r="853" spans="2:43" x14ac:dyDescent="0.3">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c r="AB853" s="14"/>
      <c r="AC853" s="14"/>
      <c r="AD853" s="14"/>
      <c r="AE853" s="14"/>
      <c r="AF853" s="14"/>
      <c r="AG853" s="14"/>
      <c r="AH853" s="14"/>
      <c r="AI853" s="14"/>
      <c r="AJ853" s="14"/>
      <c r="AK853" s="14"/>
      <c r="AL853" s="14"/>
      <c r="AM853" s="14"/>
      <c r="AN853" s="14"/>
      <c r="AO853" s="14"/>
      <c r="AP853" s="14"/>
      <c r="AQ853" s="14"/>
    </row>
    <row r="854" spans="2:43" x14ac:dyDescent="0.3">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c r="AB854" s="14"/>
      <c r="AC854" s="14"/>
      <c r="AD854" s="14"/>
      <c r="AE854" s="14"/>
      <c r="AF854" s="14"/>
      <c r="AG854" s="14"/>
      <c r="AH854" s="14"/>
      <c r="AI854" s="14"/>
      <c r="AJ854" s="14"/>
      <c r="AK854" s="14"/>
      <c r="AL854" s="14"/>
      <c r="AM854" s="14"/>
      <c r="AN854" s="14"/>
      <c r="AO854" s="14"/>
      <c r="AP854" s="14"/>
      <c r="AQ854" s="14"/>
    </row>
    <row r="855" spans="2:43" x14ac:dyDescent="0.3">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c r="AB855" s="14"/>
      <c r="AC855" s="14"/>
      <c r="AD855" s="14"/>
      <c r="AE855" s="14"/>
      <c r="AF855" s="14"/>
      <c r="AG855" s="14"/>
      <c r="AH855" s="14"/>
      <c r="AI855" s="14"/>
      <c r="AJ855" s="14"/>
      <c r="AK855" s="14"/>
      <c r="AL855" s="14"/>
      <c r="AM855" s="14"/>
      <c r="AN855" s="14"/>
      <c r="AO855" s="14"/>
      <c r="AP855" s="14"/>
      <c r="AQ855" s="14"/>
    </row>
    <row r="856" spans="2:43" x14ac:dyDescent="0.3">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c r="AB856" s="14"/>
      <c r="AC856" s="14"/>
      <c r="AD856" s="14"/>
      <c r="AE856" s="14"/>
      <c r="AF856" s="14"/>
      <c r="AG856" s="14"/>
      <c r="AH856" s="14"/>
      <c r="AI856" s="14"/>
      <c r="AJ856" s="14"/>
      <c r="AK856" s="14"/>
      <c r="AL856" s="14"/>
      <c r="AM856" s="14"/>
      <c r="AN856" s="14"/>
      <c r="AO856" s="14"/>
      <c r="AP856" s="14"/>
      <c r="AQ856" s="14"/>
    </row>
    <row r="857" spans="2:43" x14ac:dyDescent="0.3">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c r="AB857" s="14"/>
      <c r="AC857" s="14"/>
      <c r="AD857" s="14"/>
      <c r="AE857" s="14"/>
      <c r="AF857" s="14"/>
      <c r="AG857" s="14"/>
      <c r="AH857" s="14"/>
      <c r="AI857" s="14"/>
      <c r="AJ857" s="14"/>
      <c r="AK857" s="14"/>
      <c r="AL857" s="14"/>
      <c r="AM857" s="14"/>
      <c r="AN857" s="14"/>
      <c r="AO857" s="14"/>
      <c r="AP857" s="14"/>
      <c r="AQ857" s="14"/>
    </row>
    <row r="858" spans="2:43" x14ac:dyDescent="0.3">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c r="AB858" s="14"/>
      <c r="AC858" s="14"/>
      <c r="AD858" s="14"/>
      <c r="AE858" s="14"/>
      <c r="AF858" s="14"/>
      <c r="AG858" s="14"/>
      <c r="AH858" s="14"/>
      <c r="AI858" s="14"/>
      <c r="AJ858" s="14"/>
      <c r="AK858" s="14"/>
      <c r="AL858" s="14"/>
      <c r="AM858" s="14"/>
      <c r="AN858" s="14"/>
      <c r="AO858" s="14"/>
      <c r="AP858" s="14"/>
      <c r="AQ858" s="14"/>
    </row>
    <row r="859" spans="2:43" x14ac:dyDescent="0.3">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c r="AP859" s="14"/>
      <c r="AQ859" s="14"/>
    </row>
    <row r="860" spans="2:43" x14ac:dyDescent="0.3">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c r="AP860" s="14"/>
      <c r="AQ860" s="14"/>
    </row>
    <row r="861" spans="2:43" x14ac:dyDescent="0.3">
      <c r="B861" s="6"/>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c r="AP861" s="14"/>
      <c r="AQ861" s="14"/>
    </row>
    <row r="862" spans="2:43" x14ac:dyDescent="0.3">
      <c r="B862" s="22"/>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c r="AB862" s="14"/>
      <c r="AC862" s="14"/>
      <c r="AD862" s="14"/>
      <c r="AE862" s="14"/>
      <c r="AF862" s="14"/>
      <c r="AG862" s="14"/>
      <c r="AH862" s="14"/>
      <c r="AI862" s="14"/>
      <c r="AJ862" s="14"/>
      <c r="AK862" s="14"/>
      <c r="AL862" s="14"/>
      <c r="AM862" s="14"/>
      <c r="AN862" s="14"/>
      <c r="AO862" s="14"/>
      <c r="AP862" s="14"/>
      <c r="AQ862" s="14"/>
    </row>
    <row r="863" spans="2:43" x14ac:dyDescent="0.3">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c r="AB863" s="14"/>
      <c r="AC863" s="14"/>
      <c r="AD863" s="14"/>
      <c r="AE863" s="14"/>
      <c r="AF863" s="14"/>
      <c r="AG863" s="14"/>
      <c r="AH863" s="14"/>
      <c r="AI863" s="14"/>
      <c r="AJ863" s="14"/>
      <c r="AK863" s="14"/>
      <c r="AL863" s="14"/>
      <c r="AM863" s="14"/>
      <c r="AN863" s="14"/>
      <c r="AO863" s="14"/>
      <c r="AP863" s="14"/>
      <c r="AQ863" s="14"/>
    </row>
    <row r="864" spans="2:43" x14ac:dyDescent="0.3">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c r="AB864" s="14"/>
      <c r="AC864" s="14"/>
      <c r="AD864" s="14"/>
      <c r="AE864" s="14"/>
      <c r="AF864" s="14"/>
      <c r="AG864" s="14"/>
      <c r="AH864" s="14"/>
      <c r="AI864" s="14"/>
      <c r="AJ864" s="14"/>
      <c r="AK864" s="14"/>
      <c r="AL864" s="14"/>
      <c r="AM864" s="14"/>
      <c r="AN864" s="14"/>
      <c r="AO864" s="14"/>
      <c r="AP864" s="14"/>
      <c r="AQ864" s="14"/>
    </row>
    <row r="865" spans="2:43" x14ac:dyDescent="0.3">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c r="AB865" s="14"/>
      <c r="AC865" s="14"/>
      <c r="AD865" s="14"/>
      <c r="AE865" s="14"/>
      <c r="AF865" s="14"/>
      <c r="AG865" s="14"/>
      <c r="AH865" s="14"/>
      <c r="AI865" s="14"/>
      <c r="AJ865" s="14"/>
      <c r="AK865" s="14"/>
      <c r="AL865" s="14"/>
      <c r="AM865" s="14"/>
      <c r="AN865" s="14"/>
      <c r="AO865" s="14"/>
      <c r="AP865" s="14"/>
      <c r="AQ865" s="14"/>
    </row>
    <row r="866" spans="2:43" x14ac:dyDescent="0.3">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c r="AB866" s="14"/>
      <c r="AC866" s="14"/>
      <c r="AD866" s="14"/>
      <c r="AE866" s="14"/>
      <c r="AF866" s="14"/>
      <c r="AG866" s="14"/>
      <c r="AH866" s="14"/>
      <c r="AI866" s="14"/>
      <c r="AJ866" s="14"/>
      <c r="AK866" s="14"/>
      <c r="AL866" s="14"/>
      <c r="AM866" s="14"/>
      <c r="AN866" s="14"/>
      <c r="AO866" s="14"/>
      <c r="AP866" s="14"/>
      <c r="AQ866" s="14"/>
    </row>
    <row r="867" spans="2:43" x14ac:dyDescent="0.3">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c r="AB867" s="14"/>
      <c r="AC867" s="14"/>
      <c r="AD867" s="14"/>
      <c r="AE867" s="14"/>
      <c r="AF867" s="14"/>
      <c r="AG867" s="14"/>
      <c r="AH867" s="14"/>
      <c r="AI867" s="14"/>
      <c r="AJ867" s="14"/>
      <c r="AK867" s="14"/>
      <c r="AL867" s="14"/>
      <c r="AM867" s="14"/>
      <c r="AN867" s="14"/>
      <c r="AO867" s="14"/>
      <c r="AP867" s="14"/>
      <c r="AQ867" s="14"/>
    </row>
    <row r="868" spans="2:43" x14ac:dyDescent="0.3">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c r="AP868" s="14"/>
      <c r="AQ868" s="14"/>
    </row>
    <row r="869" spans="2:43" x14ac:dyDescent="0.3">
      <c r="B869" s="6"/>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c r="AP869" s="14"/>
      <c r="AQ869" s="14"/>
    </row>
    <row r="870" spans="2:43" x14ac:dyDescent="0.3">
      <c r="B870" s="22"/>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c r="AP870" s="14"/>
      <c r="AQ870" s="14"/>
    </row>
    <row r="871" spans="2:43" x14ac:dyDescent="0.3">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c r="AB871" s="14"/>
      <c r="AC871" s="14"/>
      <c r="AD871" s="14"/>
      <c r="AE871" s="14"/>
      <c r="AF871" s="14"/>
      <c r="AG871" s="14"/>
      <c r="AH871" s="14"/>
      <c r="AI871" s="14"/>
      <c r="AJ871" s="14"/>
      <c r="AK871" s="14"/>
      <c r="AL871" s="14"/>
      <c r="AM871" s="14"/>
      <c r="AN871" s="14"/>
      <c r="AO871" s="14"/>
      <c r="AP871" s="14"/>
      <c r="AQ871" s="14"/>
    </row>
    <row r="872" spans="2:43" x14ac:dyDescent="0.3">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c r="AB872" s="14"/>
      <c r="AC872" s="14"/>
      <c r="AD872" s="14"/>
      <c r="AE872" s="14"/>
      <c r="AF872" s="14"/>
      <c r="AG872" s="14"/>
      <c r="AH872" s="14"/>
      <c r="AI872" s="14"/>
      <c r="AJ872" s="14"/>
      <c r="AK872" s="14"/>
      <c r="AL872" s="14"/>
      <c r="AM872" s="14"/>
      <c r="AN872" s="14"/>
      <c r="AO872" s="14"/>
      <c r="AP872" s="14"/>
      <c r="AQ872" s="14"/>
    </row>
    <row r="873" spans="2:43" x14ac:dyDescent="0.3">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c r="AB873" s="14"/>
      <c r="AC873" s="14"/>
      <c r="AD873" s="14"/>
      <c r="AE873" s="14"/>
      <c r="AF873" s="14"/>
      <c r="AG873" s="14"/>
      <c r="AH873" s="14"/>
      <c r="AI873" s="14"/>
      <c r="AJ873" s="14"/>
      <c r="AK873" s="14"/>
      <c r="AL873" s="14"/>
      <c r="AM873" s="14"/>
      <c r="AN873" s="14"/>
      <c r="AO873" s="14"/>
      <c r="AP873" s="14"/>
      <c r="AQ873" s="14"/>
    </row>
    <row r="874" spans="2:43" x14ac:dyDescent="0.3">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c r="AB874" s="14"/>
      <c r="AC874" s="14"/>
      <c r="AD874" s="14"/>
      <c r="AE874" s="14"/>
      <c r="AF874" s="14"/>
      <c r="AG874" s="14"/>
      <c r="AH874" s="14"/>
      <c r="AI874" s="14"/>
      <c r="AJ874" s="14"/>
      <c r="AK874" s="14"/>
      <c r="AL874" s="14"/>
      <c r="AM874" s="14"/>
      <c r="AN874" s="14"/>
      <c r="AO874" s="14"/>
      <c r="AP874" s="14"/>
      <c r="AQ874" s="14"/>
    </row>
    <row r="875" spans="2:43" x14ac:dyDescent="0.3">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c r="AB875" s="14"/>
      <c r="AC875" s="14"/>
      <c r="AD875" s="14"/>
      <c r="AE875" s="14"/>
      <c r="AF875" s="14"/>
      <c r="AG875" s="14"/>
      <c r="AH875" s="14"/>
      <c r="AI875" s="14"/>
      <c r="AJ875" s="14"/>
      <c r="AK875" s="14"/>
      <c r="AL875" s="14"/>
      <c r="AM875" s="14"/>
      <c r="AN875" s="14"/>
      <c r="AO875" s="14"/>
      <c r="AP875" s="14"/>
      <c r="AQ875" s="14"/>
    </row>
    <row r="876" spans="2:43" x14ac:dyDescent="0.3">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c r="AB876" s="14"/>
      <c r="AC876" s="14"/>
      <c r="AD876" s="14"/>
      <c r="AE876" s="14"/>
      <c r="AF876" s="14"/>
      <c r="AG876" s="14"/>
      <c r="AH876" s="14"/>
      <c r="AI876" s="14"/>
      <c r="AJ876" s="14"/>
      <c r="AK876" s="14"/>
      <c r="AL876" s="14"/>
      <c r="AM876" s="14"/>
      <c r="AN876" s="14"/>
      <c r="AO876" s="14"/>
      <c r="AP876" s="14"/>
      <c r="AQ876" s="14"/>
    </row>
    <row r="877" spans="2:43" x14ac:dyDescent="0.3">
      <c r="B877" s="6"/>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c r="AP877" s="14"/>
      <c r="AQ877" s="14"/>
    </row>
    <row r="878" spans="2:43" x14ac:dyDescent="0.3">
      <c r="B878" s="22"/>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c r="AP878" s="14"/>
      <c r="AQ878" s="14"/>
    </row>
    <row r="879" spans="2:43" x14ac:dyDescent="0.3">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c r="AP879" s="14"/>
      <c r="AQ879" s="14"/>
    </row>
    <row r="880" spans="2:43" x14ac:dyDescent="0.3">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c r="AB880" s="14"/>
      <c r="AC880" s="14"/>
      <c r="AD880" s="14"/>
      <c r="AE880" s="14"/>
      <c r="AF880" s="14"/>
      <c r="AG880" s="14"/>
      <c r="AH880" s="14"/>
      <c r="AI880" s="14"/>
      <c r="AJ880" s="14"/>
      <c r="AK880" s="14"/>
      <c r="AL880" s="14"/>
      <c r="AM880" s="14"/>
      <c r="AN880" s="14"/>
      <c r="AO880" s="14"/>
      <c r="AP880" s="14"/>
      <c r="AQ880" s="14"/>
    </row>
    <row r="881" spans="2:43" x14ac:dyDescent="0.3">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c r="AB881" s="14"/>
      <c r="AC881" s="14"/>
      <c r="AD881" s="14"/>
      <c r="AE881" s="14"/>
      <c r="AF881" s="14"/>
      <c r="AG881" s="14"/>
      <c r="AH881" s="14"/>
      <c r="AI881" s="14"/>
      <c r="AJ881" s="14"/>
      <c r="AK881" s="14"/>
      <c r="AL881" s="14"/>
      <c r="AM881" s="14"/>
      <c r="AN881" s="14"/>
      <c r="AO881" s="14"/>
      <c r="AP881" s="14"/>
      <c r="AQ881" s="14"/>
    </row>
    <row r="882" spans="2:43" x14ac:dyDescent="0.3">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c r="AB882" s="14"/>
      <c r="AC882" s="14"/>
      <c r="AD882" s="14"/>
      <c r="AE882" s="14"/>
      <c r="AF882" s="14"/>
      <c r="AG882" s="14"/>
      <c r="AH882" s="14"/>
      <c r="AI882" s="14"/>
      <c r="AJ882" s="14"/>
      <c r="AK882" s="14"/>
      <c r="AL882" s="14"/>
      <c r="AM882" s="14"/>
      <c r="AN882" s="14"/>
      <c r="AO882" s="14"/>
      <c r="AP882" s="14"/>
      <c r="AQ882" s="14"/>
    </row>
    <row r="883" spans="2:43" x14ac:dyDescent="0.3">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c r="AB883" s="14"/>
      <c r="AC883" s="14"/>
      <c r="AD883" s="14"/>
      <c r="AE883" s="14"/>
      <c r="AF883" s="14"/>
      <c r="AG883" s="14"/>
      <c r="AH883" s="14"/>
      <c r="AI883" s="14"/>
      <c r="AJ883" s="14"/>
      <c r="AK883" s="14"/>
      <c r="AL883" s="14"/>
      <c r="AM883" s="14"/>
      <c r="AN883" s="14"/>
      <c r="AO883" s="14"/>
      <c r="AP883" s="14"/>
      <c r="AQ883" s="14"/>
    </row>
    <row r="884" spans="2:43" x14ac:dyDescent="0.3">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c r="AB884" s="14"/>
      <c r="AC884" s="14"/>
      <c r="AD884" s="14"/>
      <c r="AE884" s="14"/>
      <c r="AF884" s="14"/>
      <c r="AG884" s="14"/>
      <c r="AH884" s="14"/>
      <c r="AI884" s="14"/>
      <c r="AJ884" s="14"/>
      <c r="AK884" s="14"/>
      <c r="AL884" s="14"/>
      <c r="AM884" s="14"/>
      <c r="AN884" s="14"/>
      <c r="AO884" s="14"/>
      <c r="AP884" s="14"/>
      <c r="AQ884" s="14"/>
    </row>
    <row r="885" spans="2:43" x14ac:dyDescent="0.3">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c r="AB885" s="14"/>
      <c r="AC885" s="14"/>
      <c r="AD885" s="14"/>
      <c r="AE885" s="14"/>
      <c r="AF885" s="14"/>
      <c r="AG885" s="14"/>
      <c r="AH885" s="14"/>
      <c r="AI885" s="14"/>
      <c r="AJ885" s="14"/>
      <c r="AK885" s="14"/>
      <c r="AL885" s="14"/>
      <c r="AM885" s="14"/>
      <c r="AN885" s="14"/>
      <c r="AO885" s="14"/>
      <c r="AP885" s="14"/>
      <c r="AQ885" s="14"/>
    </row>
    <row r="886" spans="2:43" x14ac:dyDescent="0.3">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c r="AQ886" s="14"/>
    </row>
    <row r="887" spans="2:43" x14ac:dyDescent="0.3">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c r="AP887" s="14"/>
      <c r="AQ887" s="14"/>
    </row>
    <row r="888" spans="2:43" x14ac:dyDescent="0.3">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c r="AP888" s="14"/>
      <c r="AQ888" s="14"/>
    </row>
    <row r="889" spans="2:43" x14ac:dyDescent="0.3">
      <c r="B889" s="6"/>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c r="AB889" s="14"/>
      <c r="AC889" s="14"/>
      <c r="AD889" s="14"/>
      <c r="AE889" s="14"/>
      <c r="AF889" s="14"/>
      <c r="AG889" s="14"/>
      <c r="AH889" s="14"/>
      <c r="AI889" s="14"/>
      <c r="AJ889" s="14"/>
      <c r="AK889" s="14"/>
      <c r="AL889" s="14"/>
      <c r="AM889" s="14"/>
      <c r="AN889" s="14"/>
      <c r="AO889" s="14"/>
      <c r="AP889" s="14"/>
      <c r="AQ889" s="14"/>
    </row>
    <row r="890" spans="2:43" x14ac:dyDescent="0.3">
      <c r="B890" s="22"/>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c r="AB890" s="14"/>
      <c r="AC890" s="14"/>
      <c r="AD890" s="14"/>
      <c r="AE890" s="14"/>
      <c r="AF890" s="14"/>
      <c r="AG890" s="14"/>
      <c r="AH890" s="14"/>
      <c r="AI890" s="14"/>
      <c r="AJ890" s="14"/>
      <c r="AK890" s="14"/>
      <c r="AL890" s="14"/>
      <c r="AM890" s="14"/>
      <c r="AN890" s="14"/>
      <c r="AO890" s="14"/>
      <c r="AP890" s="14"/>
      <c r="AQ890" s="14"/>
    </row>
    <row r="891" spans="2:43" x14ac:dyDescent="0.3">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c r="AB891" s="14"/>
      <c r="AC891" s="14"/>
      <c r="AD891" s="14"/>
      <c r="AE891" s="14"/>
      <c r="AF891" s="14"/>
      <c r="AG891" s="14"/>
      <c r="AH891" s="14"/>
      <c r="AI891" s="14"/>
      <c r="AJ891" s="14"/>
      <c r="AK891" s="14"/>
      <c r="AL891" s="14"/>
      <c r="AM891" s="14"/>
      <c r="AN891" s="14"/>
      <c r="AO891" s="14"/>
      <c r="AP891" s="14"/>
      <c r="AQ891" s="14"/>
    </row>
    <row r="892" spans="2:43" x14ac:dyDescent="0.3">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c r="AB892" s="14"/>
      <c r="AC892" s="14"/>
      <c r="AD892" s="14"/>
      <c r="AE892" s="14"/>
      <c r="AF892" s="14"/>
      <c r="AG892" s="14"/>
      <c r="AH892" s="14"/>
      <c r="AI892" s="14"/>
      <c r="AJ892" s="14"/>
      <c r="AK892" s="14"/>
      <c r="AL892" s="14"/>
      <c r="AM892" s="14"/>
      <c r="AN892" s="14"/>
      <c r="AO892" s="14"/>
      <c r="AP892" s="14"/>
      <c r="AQ892" s="14"/>
    </row>
    <row r="893" spans="2:43" x14ac:dyDescent="0.3">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c r="AB893" s="14"/>
      <c r="AC893" s="14"/>
      <c r="AD893" s="14"/>
      <c r="AE893" s="14"/>
      <c r="AF893" s="14"/>
      <c r="AG893" s="14"/>
      <c r="AH893" s="14"/>
      <c r="AI893" s="14"/>
      <c r="AJ893" s="14"/>
      <c r="AK893" s="14"/>
      <c r="AL893" s="14"/>
      <c r="AM893" s="14"/>
      <c r="AN893" s="14"/>
      <c r="AO893" s="14"/>
      <c r="AP893" s="14"/>
      <c r="AQ893" s="14"/>
    </row>
    <row r="894" spans="2:43" x14ac:dyDescent="0.3">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c r="AB894" s="14"/>
      <c r="AC894" s="14"/>
      <c r="AD894" s="14"/>
      <c r="AE894" s="14"/>
      <c r="AF894" s="14"/>
      <c r="AG894" s="14"/>
      <c r="AH894" s="14"/>
      <c r="AI894" s="14"/>
      <c r="AJ894" s="14"/>
      <c r="AK894" s="14"/>
      <c r="AL894" s="14"/>
      <c r="AM894" s="14"/>
      <c r="AN894" s="14"/>
      <c r="AO894" s="14"/>
      <c r="AP894" s="14"/>
      <c r="AQ894" s="14"/>
    </row>
    <row r="895" spans="2:43" x14ac:dyDescent="0.3">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c r="AP895" s="14"/>
      <c r="AQ895" s="14"/>
    </row>
    <row r="896" spans="2:43" x14ac:dyDescent="0.3">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c r="AP896" s="14"/>
      <c r="AQ896" s="14"/>
    </row>
    <row r="897" spans="2:43" x14ac:dyDescent="0.3">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c r="AP897" s="14"/>
      <c r="AQ897" s="14"/>
    </row>
    <row r="898" spans="2:43" x14ac:dyDescent="0.3">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c r="AB898" s="14"/>
      <c r="AC898" s="14"/>
      <c r="AD898" s="14"/>
      <c r="AE898" s="14"/>
      <c r="AF898" s="14"/>
      <c r="AG898" s="14"/>
      <c r="AH898" s="14"/>
      <c r="AI898" s="14"/>
      <c r="AJ898" s="14"/>
      <c r="AK898" s="14"/>
      <c r="AL898" s="14"/>
      <c r="AM898" s="14"/>
      <c r="AN898" s="14"/>
      <c r="AO898" s="14"/>
      <c r="AP898" s="14"/>
      <c r="AQ898" s="14"/>
    </row>
    <row r="899" spans="2:43" x14ac:dyDescent="0.3">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c r="AB899" s="14"/>
      <c r="AC899" s="14"/>
      <c r="AD899" s="14"/>
      <c r="AE899" s="14"/>
      <c r="AF899" s="14"/>
      <c r="AG899" s="14"/>
      <c r="AH899" s="14"/>
      <c r="AI899" s="14"/>
      <c r="AJ899" s="14"/>
      <c r="AK899" s="14"/>
      <c r="AL899" s="14"/>
      <c r="AM899" s="14"/>
      <c r="AN899" s="14"/>
      <c r="AO899" s="14"/>
      <c r="AP899" s="14"/>
      <c r="AQ899" s="14"/>
    </row>
    <row r="900" spans="2:43" x14ac:dyDescent="0.3">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c r="AB900" s="14"/>
      <c r="AC900" s="14"/>
      <c r="AD900" s="14"/>
      <c r="AE900" s="14"/>
      <c r="AF900" s="14"/>
      <c r="AG900" s="14"/>
      <c r="AH900" s="14"/>
      <c r="AI900" s="14"/>
      <c r="AJ900" s="14"/>
      <c r="AK900" s="14"/>
      <c r="AL900" s="14"/>
      <c r="AM900" s="14"/>
      <c r="AN900" s="14"/>
      <c r="AO900" s="14"/>
      <c r="AP900" s="14"/>
      <c r="AQ900" s="14"/>
    </row>
    <row r="901" spans="2:43" x14ac:dyDescent="0.3">
      <c r="B901" s="6"/>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c r="AB901" s="14"/>
      <c r="AC901" s="14"/>
      <c r="AD901" s="14"/>
      <c r="AE901" s="14"/>
      <c r="AF901" s="14"/>
      <c r="AG901" s="14"/>
      <c r="AH901" s="14"/>
      <c r="AI901" s="14"/>
      <c r="AJ901" s="14"/>
      <c r="AK901" s="14"/>
      <c r="AL901" s="14"/>
      <c r="AM901" s="14"/>
      <c r="AN901" s="14"/>
      <c r="AO901" s="14"/>
      <c r="AP901" s="14"/>
      <c r="AQ901" s="14"/>
    </row>
    <row r="902" spans="2:43" x14ac:dyDescent="0.3">
      <c r="B902" s="22"/>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c r="AB902" s="14"/>
      <c r="AC902" s="14"/>
      <c r="AD902" s="14"/>
      <c r="AE902" s="14"/>
      <c r="AF902" s="14"/>
      <c r="AG902" s="14"/>
      <c r="AH902" s="14"/>
      <c r="AI902" s="14"/>
      <c r="AJ902" s="14"/>
      <c r="AK902" s="14"/>
      <c r="AL902" s="14"/>
      <c r="AM902" s="14"/>
      <c r="AN902" s="14"/>
      <c r="AO902" s="14"/>
      <c r="AP902" s="14"/>
      <c r="AQ902" s="14"/>
    </row>
    <row r="903" spans="2:43" x14ac:dyDescent="0.3">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c r="AB903" s="14"/>
      <c r="AC903" s="14"/>
      <c r="AD903" s="14"/>
      <c r="AE903" s="14"/>
      <c r="AF903" s="14"/>
      <c r="AG903" s="14"/>
      <c r="AH903" s="14"/>
      <c r="AI903" s="14"/>
      <c r="AJ903" s="14"/>
      <c r="AK903" s="14"/>
      <c r="AL903" s="14"/>
      <c r="AM903" s="14"/>
      <c r="AN903" s="14"/>
      <c r="AO903" s="14"/>
      <c r="AP903" s="14"/>
      <c r="AQ903" s="14"/>
    </row>
    <row r="904" spans="2:43" x14ac:dyDescent="0.3">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c r="AP904" s="14"/>
      <c r="AQ904" s="14"/>
    </row>
    <row r="905" spans="2:43" x14ac:dyDescent="0.3">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c r="AP905" s="14"/>
      <c r="AQ905" s="14"/>
    </row>
    <row r="906" spans="2:43" x14ac:dyDescent="0.3">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c r="AP906" s="14"/>
      <c r="AQ906" s="14"/>
    </row>
    <row r="907" spans="2:43" x14ac:dyDescent="0.3">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c r="AB907" s="14"/>
      <c r="AC907" s="14"/>
      <c r="AD907" s="14"/>
      <c r="AE907" s="14"/>
      <c r="AF907" s="14"/>
      <c r="AG907" s="14"/>
      <c r="AH907" s="14"/>
      <c r="AI907" s="14"/>
      <c r="AJ907" s="14"/>
      <c r="AK907" s="14"/>
      <c r="AL907" s="14"/>
      <c r="AM907" s="14"/>
      <c r="AN907" s="14"/>
      <c r="AO907" s="14"/>
      <c r="AP907" s="14"/>
      <c r="AQ907" s="14"/>
    </row>
    <row r="908" spans="2:43" x14ac:dyDescent="0.3">
      <c r="B908" s="6"/>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c r="AB908" s="14"/>
      <c r="AC908" s="14"/>
      <c r="AD908" s="14"/>
      <c r="AE908" s="14"/>
      <c r="AF908" s="14"/>
      <c r="AG908" s="14"/>
      <c r="AH908" s="14"/>
      <c r="AI908" s="14"/>
      <c r="AJ908" s="14"/>
      <c r="AK908" s="14"/>
      <c r="AL908" s="14"/>
      <c r="AM908" s="14"/>
      <c r="AN908" s="14"/>
      <c r="AO908" s="14"/>
      <c r="AP908" s="14"/>
      <c r="AQ908" s="14"/>
    </row>
    <row r="909" spans="2:43" x14ac:dyDescent="0.3">
      <c r="B909" s="22"/>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c r="AB909" s="14"/>
      <c r="AC909" s="14"/>
      <c r="AD909" s="14"/>
      <c r="AE909" s="14"/>
      <c r="AF909" s="14"/>
      <c r="AG909" s="14"/>
      <c r="AH909" s="14"/>
      <c r="AI909" s="14"/>
      <c r="AJ909" s="14"/>
      <c r="AK909" s="14"/>
      <c r="AL909" s="14"/>
      <c r="AM909" s="14"/>
      <c r="AN909" s="14"/>
      <c r="AO909" s="14"/>
      <c r="AP909" s="14"/>
      <c r="AQ909" s="14"/>
    </row>
    <row r="910" spans="2:43" x14ac:dyDescent="0.3">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c r="AB910" s="14"/>
      <c r="AC910" s="14"/>
      <c r="AD910" s="14"/>
      <c r="AE910" s="14"/>
      <c r="AF910" s="14"/>
      <c r="AG910" s="14"/>
      <c r="AH910" s="14"/>
      <c r="AI910" s="14"/>
      <c r="AJ910" s="14"/>
      <c r="AK910" s="14"/>
      <c r="AL910" s="14"/>
      <c r="AM910" s="14"/>
      <c r="AN910" s="14"/>
      <c r="AO910" s="14"/>
      <c r="AP910" s="14"/>
      <c r="AQ910" s="14"/>
    </row>
    <row r="911" spans="2:43" x14ac:dyDescent="0.3">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c r="AB911" s="14"/>
      <c r="AC911" s="14"/>
      <c r="AD911" s="14"/>
      <c r="AE911" s="14"/>
      <c r="AF911" s="14"/>
      <c r="AG911" s="14"/>
      <c r="AH911" s="14"/>
      <c r="AI911" s="14"/>
      <c r="AJ911" s="14"/>
      <c r="AK911" s="14"/>
      <c r="AL911" s="14"/>
      <c r="AM911" s="14"/>
      <c r="AN911" s="14"/>
      <c r="AO911" s="14"/>
      <c r="AP911" s="14"/>
      <c r="AQ911" s="14"/>
    </row>
    <row r="912" spans="2:43" x14ac:dyDescent="0.3">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c r="AB912" s="14"/>
      <c r="AC912" s="14"/>
      <c r="AD912" s="14"/>
      <c r="AE912" s="14"/>
      <c r="AF912" s="14"/>
      <c r="AG912" s="14"/>
      <c r="AH912" s="14"/>
      <c r="AI912" s="14"/>
      <c r="AJ912" s="14"/>
      <c r="AK912" s="14"/>
      <c r="AL912" s="14"/>
      <c r="AM912" s="14"/>
      <c r="AN912" s="14"/>
      <c r="AO912" s="14"/>
      <c r="AP912" s="14"/>
      <c r="AQ912" s="14"/>
    </row>
    <row r="913" spans="2:43" x14ac:dyDescent="0.3">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c r="AB913" s="14"/>
      <c r="AC913" s="14"/>
      <c r="AD913" s="14"/>
      <c r="AE913" s="14"/>
      <c r="AF913" s="14"/>
      <c r="AG913" s="14"/>
      <c r="AH913" s="14"/>
      <c r="AI913" s="14"/>
      <c r="AJ913" s="14"/>
      <c r="AK913" s="14"/>
      <c r="AL913" s="14"/>
      <c r="AM913" s="14"/>
      <c r="AN913" s="14"/>
      <c r="AO913" s="14"/>
      <c r="AP913" s="14"/>
      <c r="AQ913" s="14"/>
    </row>
    <row r="914" spans="2:43" x14ac:dyDescent="0.3">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c r="AB914" s="14"/>
      <c r="AC914" s="14"/>
      <c r="AD914" s="14"/>
      <c r="AE914" s="14"/>
      <c r="AF914" s="14"/>
      <c r="AG914" s="14"/>
      <c r="AH914" s="14"/>
      <c r="AI914" s="14"/>
      <c r="AJ914" s="14"/>
      <c r="AK914" s="14"/>
      <c r="AL914" s="14"/>
      <c r="AM914" s="14"/>
      <c r="AN914" s="14"/>
      <c r="AO914" s="14"/>
      <c r="AP914" s="14"/>
      <c r="AQ914" s="14"/>
    </row>
    <row r="915" spans="2:43" x14ac:dyDescent="0.3">
      <c r="B915" s="6"/>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c r="AB915" s="14"/>
      <c r="AC915" s="14"/>
      <c r="AD915" s="14"/>
      <c r="AE915" s="14"/>
      <c r="AF915" s="14"/>
      <c r="AG915" s="14"/>
      <c r="AH915" s="14"/>
      <c r="AI915" s="14"/>
      <c r="AJ915" s="14"/>
      <c r="AK915" s="14"/>
      <c r="AL915" s="14"/>
      <c r="AM915" s="14"/>
      <c r="AN915" s="14"/>
      <c r="AO915" s="14"/>
      <c r="AP915" s="14"/>
      <c r="AQ915" s="14"/>
    </row>
    <row r="916" spans="2:43" x14ac:dyDescent="0.3">
      <c r="B916" s="22"/>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c r="AB916" s="14"/>
      <c r="AC916" s="14"/>
      <c r="AD916" s="14"/>
      <c r="AE916" s="14"/>
      <c r="AF916" s="14"/>
      <c r="AG916" s="14"/>
      <c r="AH916" s="14"/>
      <c r="AI916" s="14"/>
      <c r="AJ916" s="14"/>
      <c r="AK916" s="14"/>
      <c r="AL916" s="14"/>
      <c r="AM916" s="14"/>
      <c r="AN916" s="14"/>
      <c r="AO916" s="14"/>
      <c r="AP916" s="14"/>
      <c r="AQ916" s="14"/>
    </row>
    <row r="917" spans="2:43" x14ac:dyDescent="0.3">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c r="AB917" s="14"/>
      <c r="AC917" s="14"/>
      <c r="AD917" s="14"/>
      <c r="AE917" s="14"/>
      <c r="AF917" s="14"/>
      <c r="AG917" s="14"/>
      <c r="AH917" s="14"/>
      <c r="AI917" s="14"/>
      <c r="AJ917" s="14"/>
      <c r="AK917" s="14"/>
      <c r="AL917" s="14"/>
      <c r="AM917" s="14"/>
      <c r="AN917" s="14"/>
      <c r="AO917" s="14"/>
      <c r="AP917" s="14"/>
      <c r="AQ917" s="14"/>
    </row>
    <row r="918" spans="2:43" x14ac:dyDescent="0.3">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c r="AB918" s="14"/>
      <c r="AC918" s="14"/>
      <c r="AD918" s="14"/>
      <c r="AE918" s="14"/>
      <c r="AF918" s="14"/>
      <c r="AG918" s="14"/>
      <c r="AH918" s="14"/>
      <c r="AI918" s="14"/>
      <c r="AJ918" s="14"/>
      <c r="AK918" s="14"/>
      <c r="AL918" s="14"/>
      <c r="AM918" s="14"/>
      <c r="AN918" s="14"/>
      <c r="AO918" s="14"/>
      <c r="AP918" s="14"/>
      <c r="AQ918" s="14"/>
    </row>
    <row r="919" spans="2:43" x14ac:dyDescent="0.3">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c r="AB919" s="14"/>
      <c r="AC919" s="14"/>
      <c r="AD919" s="14"/>
      <c r="AE919" s="14"/>
      <c r="AF919" s="14"/>
      <c r="AG919" s="14"/>
      <c r="AH919" s="14"/>
      <c r="AI919" s="14"/>
      <c r="AJ919" s="14"/>
      <c r="AK919" s="14"/>
      <c r="AL919" s="14"/>
      <c r="AM919" s="14"/>
      <c r="AN919" s="14"/>
      <c r="AO919" s="14"/>
      <c r="AP919" s="14"/>
      <c r="AQ919" s="14"/>
    </row>
    <row r="920" spans="2:43" x14ac:dyDescent="0.3">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c r="AB920" s="14"/>
      <c r="AC920" s="14"/>
      <c r="AD920" s="14"/>
      <c r="AE920" s="14"/>
      <c r="AF920" s="14"/>
      <c r="AG920" s="14"/>
      <c r="AH920" s="14"/>
      <c r="AI920" s="14"/>
      <c r="AJ920" s="14"/>
      <c r="AK920" s="14"/>
      <c r="AL920" s="14"/>
      <c r="AM920" s="14"/>
      <c r="AN920" s="14"/>
      <c r="AO920" s="14"/>
      <c r="AP920" s="14"/>
      <c r="AQ920" s="14"/>
    </row>
    <row r="921" spans="2:43" x14ac:dyDescent="0.3">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c r="AB921" s="14"/>
      <c r="AC921" s="14"/>
      <c r="AD921" s="14"/>
      <c r="AE921" s="14"/>
      <c r="AF921" s="14"/>
      <c r="AG921" s="14"/>
      <c r="AH921" s="14"/>
      <c r="AI921" s="14"/>
      <c r="AJ921" s="14"/>
      <c r="AK921" s="14"/>
      <c r="AL921" s="14"/>
      <c r="AM921" s="14"/>
      <c r="AN921" s="14"/>
      <c r="AO921" s="14"/>
      <c r="AP921" s="14"/>
      <c r="AQ921" s="14"/>
    </row>
    <row r="922" spans="2:43" x14ac:dyDescent="0.3">
      <c r="B922" s="6"/>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c r="AB922" s="14"/>
      <c r="AC922" s="14"/>
      <c r="AD922" s="14"/>
      <c r="AE922" s="14"/>
      <c r="AF922" s="14"/>
      <c r="AG922" s="14"/>
      <c r="AH922" s="14"/>
      <c r="AI922" s="14"/>
      <c r="AJ922" s="14"/>
      <c r="AK922" s="14"/>
      <c r="AL922" s="14"/>
      <c r="AM922" s="14"/>
      <c r="AN922" s="14"/>
      <c r="AO922" s="14"/>
      <c r="AP922" s="14"/>
      <c r="AQ922" s="14"/>
    </row>
    <row r="923" spans="2:43" x14ac:dyDescent="0.3">
      <c r="B923" s="22"/>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c r="AB923" s="14"/>
      <c r="AC923" s="14"/>
      <c r="AD923" s="14"/>
      <c r="AE923" s="14"/>
      <c r="AF923" s="14"/>
      <c r="AG923" s="14"/>
      <c r="AH923" s="14"/>
      <c r="AI923" s="14"/>
      <c r="AJ923" s="14"/>
      <c r="AK923" s="14"/>
      <c r="AL923" s="14"/>
      <c r="AM923" s="14"/>
      <c r="AN923" s="14"/>
      <c r="AO923" s="14"/>
      <c r="AP923" s="14"/>
      <c r="AQ923" s="14"/>
    </row>
    <row r="924" spans="2:43" x14ac:dyDescent="0.3">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c r="AB924" s="14"/>
      <c r="AC924" s="14"/>
      <c r="AD924" s="14"/>
      <c r="AE924" s="14"/>
      <c r="AF924" s="14"/>
      <c r="AG924" s="14"/>
      <c r="AH924" s="14"/>
      <c r="AI924" s="14"/>
      <c r="AJ924" s="14"/>
      <c r="AK924" s="14"/>
      <c r="AL924" s="14"/>
      <c r="AM924" s="14"/>
      <c r="AN924" s="14"/>
      <c r="AO924" s="14"/>
      <c r="AP924" s="14"/>
      <c r="AQ924" s="14"/>
    </row>
    <row r="925" spans="2:43" x14ac:dyDescent="0.3">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c r="AB925" s="14"/>
      <c r="AC925" s="14"/>
      <c r="AD925" s="14"/>
      <c r="AE925" s="14"/>
      <c r="AF925" s="14"/>
      <c r="AG925" s="14"/>
      <c r="AH925" s="14"/>
      <c r="AI925" s="14"/>
      <c r="AJ925" s="14"/>
      <c r="AK925" s="14"/>
      <c r="AL925" s="14"/>
      <c r="AM925" s="14"/>
      <c r="AN925" s="14"/>
      <c r="AO925" s="14"/>
      <c r="AP925" s="14"/>
      <c r="AQ925" s="14"/>
    </row>
    <row r="926" spans="2:43" x14ac:dyDescent="0.3">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c r="AB926" s="14"/>
      <c r="AC926" s="14"/>
      <c r="AD926" s="14"/>
      <c r="AE926" s="14"/>
      <c r="AF926" s="14"/>
      <c r="AG926" s="14"/>
      <c r="AH926" s="14"/>
      <c r="AI926" s="14"/>
      <c r="AJ926" s="14"/>
      <c r="AK926" s="14"/>
      <c r="AL926" s="14"/>
      <c r="AM926" s="14"/>
      <c r="AN926" s="14"/>
      <c r="AO926" s="14"/>
      <c r="AP926" s="14"/>
      <c r="AQ926" s="14"/>
    </row>
    <row r="927" spans="2:43" x14ac:dyDescent="0.3">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c r="AB927" s="14"/>
      <c r="AC927" s="14"/>
      <c r="AD927" s="14"/>
      <c r="AE927" s="14"/>
      <c r="AF927" s="14"/>
      <c r="AG927" s="14"/>
      <c r="AH927" s="14"/>
      <c r="AI927" s="14"/>
      <c r="AJ927" s="14"/>
      <c r="AK927" s="14"/>
      <c r="AL927" s="14"/>
      <c r="AM927" s="14"/>
      <c r="AN927" s="14"/>
      <c r="AO927" s="14"/>
      <c r="AP927" s="14"/>
      <c r="AQ927" s="14"/>
    </row>
    <row r="928" spans="2:43" x14ac:dyDescent="0.3">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c r="AB928" s="14"/>
      <c r="AC928" s="14"/>
      <c r="AD928" s="14"/>
      <c r="AE928" s="14"/>
      <c r="AF928" s="14"/>
      <c r="AG928" s="14"/>
      <c r="AH928" s="14"/>
      <c r="AI928" s="14"/>
      <c r="AJ928" s="14"/>
      <c r="AK928" s="14"/>
      <c r="AL928" s="14"/>
      <c r="AM928" s="14"/>
      <c r="AN928" s="14"/>
      <c r="AO928" s="14"/>
      <c r="AP928" s="14"/>
      <c r="AQ928" s="14"/>
    </row>
    <row r="929" spans="2:43" x14ac:dyDescent="0.3">
      <c r="B929" s="6"/>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c r="AB929" s="14"/>
      <c r="AC929" s="14"/>
      <c r="AD929" s="14"/>
      <c r="AE929" s="14"/>
      <c r="AF929" s="14"/>
      <c r="AG929" s="14"/>
      <c r="AH929" s="14"/>
      <c r="AI929" s="14"/>
      <c r="AJ929" s="14"/>
      <c r="AK929" s="14"/>
      <c r="AL929" s="14"/>
      <c r="AM929" s="14"/>
      <c r="AN929" s="14"/>
      <c r="AO929" s="14"/>
      <c r="AP929" s="14"/>
      <c r="AQ929" s="14"/>
    </row>
    <row r="930" spans="2:43" x14ac:dyDescent="0.3">
      <c r="B930" s="22"/>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c r="AB930" s="14"/>
      <c r="AC930" s="14"/>
      <c r="AD930" s="14"/>
      <c r="AE930" s="14"/>
      <c r="AF930" s="14"/>
      <c r="AG930" s="14"/>
      <c r="AH930" s="14"/>
      <c r="AI930" s="14"/>
      <c r="AJ930" s="14"/>
      <c r="AK930" s="14"/>
      <c r="AL930" s="14"/>
      <c r="AM930" s="14"/>
      <c r="AN930" s="14"/>
      <c r="AO930" s="14"/>
      <c r="AP930" s="14"/>
      <c r="AQ930" s="14"/>
    </row>
    <row r="931" spans="2:43" x14ac:dyDescent="0.3">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c r="AB931" s="14"/>
      <c r="AC931" s="14"/>
      <c r="AD931" s="14"/>
      <c r="AE931" s="14"/>
      <c r="AF931" s="14"/>
      <c r="AG931" s="14"/>
      <c r="AH931" s="14"/>
      <c r="AI931" s="14"/>
      <c r="AJ931" s="14"/>
      <c r="AK931" s="14"/>
      <c r="AL931" s="14"/>
      <c r="AM931" s="14"/>
      <c r="AN931" s="14"/>
      <c r="AO931" s="14"/>
      <c r="AP931" s="14"/>
      <c r="AQ931" s="14"/>
    </row>
    <row r="932" spans="2:43" x14ac:dyDescent="0.3">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c r="AB932" s="14"/>
      <c r="AC932" s="14"/>
      <c r="AD932" s="14"/>
      <c r="AE932" s="14"/>
      <c r="AF932" s="14"/>
      <c r="AG932" s="14"/>
      <c r="AH932" s="14"/>
      <c r="AI932" s="14"/>
      <c r="AJ932" s="14"/>
      <c r="AK932" s="14"/>
      <c r="AL932" s="14"/>
      <c r="AM932" s="14"/>
      <c r="AN932" s="14"/>
      <c r="AO932" s="14"/>
      <c r="AP932" s="14"/>
      <c r="AQ932" s="14"/>
    </row>
    <row r="933" spans="2:43" x14ac:dyDescent="0.3">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c r="AB933" s="14"/>
      <c r="AC933" s="14"/>
      <c r="AD933" s="14"/>
      <c r="AE933" s="14"/>
      <c r="AF933" s="14"/>
      <c r="AG933" s="14"/>
      <c r="AH933" s="14"/>
      <c r="AI933" s="14"/>
      <c r="AJ933" s="14"/>
      <c r="AK933" s="14"/>
      <c r="AL933" s="14"/>
      <c r="AM933" s="14"/>
      <c r="AN933" s="14"/>
      <c r="AO933" s="14"/>
      <c r="AP933" s="14"/>
      <c r="AQ933" s="14"/>
    </row>
    <row r="934" spans="2:43" x14ac:dyDescent="0.3">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c r="AB934" s="14"/>
      <c r="AC934" s="14"/>
      <c r="AD934" s="14"/>
      <c r="AE934" s="14"/>
      <c r="AF934" s="14"/>
      <c r="AG934" s="14"/>
      <c r="AH934" s="14"/>
      <c r="AI934" s="14"/>
      <c r="AJ934" s="14"/>
      <c r="AK934" s="14"/>
      <c r="AL934" s="14"/>
      <c r="AM934" s="14"/>
      <c r="AN934" s="14"/>
      <c r="AO934" s="14"/>
      <c r="AP934" s="14"/>
      <c r="AQ934" s="14"/>
    </row>
    <row r="935" spans="2:43" x14ac:dyDescent="0.3">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c r="AB935" s="14"/>
      <c r="AC935" s="14"/>
      <c r="AD935" s="14"/>
      <c r="AE935" s="14"/>
      <c r="AF935" s="14"/>
      <c r="AG935" s="14"/>
      <c r="AH935" s="14"/>
      <c r="AI935" s="14"/>
      <c r="AJ935" s="14"/>
      <c r="AK935" s="14"/>
      <c r="AL935" s="14"/>
      <c r="AM935" s="14"/>
      <c r="AN935" s="14"/>
      <c r="AO935" s="14"/>
      <c r="AP935" s="14"/>
      <c r="AQ935" s="14"/>
    </row>
    <row r="936" spans="2:43" x14ac:dyDescent="0.3">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c r="AB936" s="14"/>
      <c r="AC936" s="14"/>
      <c r="AD936" s="14"/>
      <c r="AE936" s="14"/>
      <c r="AF936" s="14"/>
      <c r="AG936" s="14"/>
      <c r="AH936" s="14"/>
      <c r="AI936" s="14"/>
      <c r="AJ936" s="14"/>
      <c r="AK936" s="14"/>
      <c r="AL936" s="14"/>
      <c r="AM936" s="14"/>
      <c r="AN936" s="14"/>
      <c r="AO936" s="14"/>
      <c r="AP936" s="14"/>
      <c r="AQ936" s="14"/>
    </row>
    <row r="937" spans="2:43" x14ac:dyDescent="0.3">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c r="AB937" s="14"/>
      <c r="AC937" s="14"/>
      <c r="AD937" s="14"/>
      <c r="AE937" s="14"/>
      <c r="AF937" s="14"/>
      <c r="AG937" s="14"/>
      <c r="AH937" s="14"/>
      <c r="AI937" s="14"/>
      <c r="AJ937" s="14"/>
      <c r="AK937" s="14"/>
      <c r="AL937" s="14"/>
      <c r="AM937" s="14"/>
      <c r="AN937" s="14"/>
      <c r="AO937" s="14"/>
      <c r="AP937" s="14"/>
      <c r="AQ937" s="14"/>
    </row>
    <row r="938" spans="2:43" x14ac:dyDescent="0.3">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c r="AB938" s="14"/>
      <c r="AC938" s="14"/>
      <c r="AD938" s="14"/>
      <c r="AE938" s="14"/>
      <c r="AF938" s="14"/>
      <c r="AG938" s="14"/>
      <c r="AH938" s="14"/>
      <c r="AI938" s="14"/>
      <c r="AJ938" s="14"/>
      <c r="AK938" s="14"/>
      <c r="AL938" s="14"/>
      <c r="AM938" s="14"/>
      <c r="AN938" s="14"/>
      <c r="AO938" s="14"/>
      <c r="AP938" s="14"/>
      <c r="AQ938" s="14"/>
    </row>
    <row r="939" spans="2:43" x14ac:dyDescent="0.3">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c r="AB939" s="14"/>
      <c r="AC939" s="14"/>
      <c r="AD939" s="14"/>
      <c r="AE939" s="14"/>
      <c r="AF939" s="14"/>
      <c r="AG939" s="14"/>
      <c r="AH939" s="14"/>
      <c r="AI939" s="14"/>
      <c r="AJ939" s="14"/>
      <c r="AK939" s="14"/>
      <c r="AL939" s="14"/>
      <c r="AM939" s="14"/>
      <c r="AN939" s="14"/>
      <c r="AO939" s="14"/>
      <c r="AP939" s="14"/>
      <c r="AQ939" s="14"/>
    </row>
    <row r="940" spans="2:43" x14ac:dyDescent="0.3">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c r="AB940" s="14"/>
      <c r="AC940" s="14"/>
      <c r="AD940" s="14"/>
      <c r="AE940" s="14"/>
      <c r="AF940" s="14"/>
      <c r="AG940" s="14"/>
      <c r="AH940" s="14"/>
      <c r="AI940" s="14"/>
      <c r="AJ940" s="14"/>
      <c r="AK940" s="14"/>
      <c r="AL940" s="14"/>
      <c r="AM940" s="14"/>
      <c r="AN940" s="14"/>
      <c r="AO940" s="14"/>
      <c r="AP940" s="14"/>
      <c r="AQ940" s="14"/>
    </row>
    <row r="941" spans="2:43" x14ac:dyDescent="0.3">
      <c r="B941" s="6"/>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c r="AB941" s="14"/>
      <c r="AC941" s="14"/>
      <c r="AD941" s="14"/>
      <c r="AE941" s="14"/>
      <c r="AF941" s="14"/>
      <c r="AG941" s="14"/>
      <c r="AH941" s="14"/>
      <c r="AI941" s="14"/>
      <c r="AJ941" s="14"/>
      <c r="AK941" s="14"/>
      <c r="AL941" s="14"/>
      <c r="AM941" s="14"/>
      <c r="AN941" s="14"/>
      <c r="AO941" s="14"/>
      <c r="AP941" s="14"/>
      <c r="AQ941" s="14"/>
    </row>
    <row r="942" spans="2:43" x14ac:dyDescent="0.3">
      <c r="B942" s="22"/>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c r="AB942" s="14"/>
      <c r="AC942" s="14"/>
      <c r="AD942" s="14"/>
      <c r="AE942" s="14"/>
      <c r="AF942" s="14"/>
      <c r="AG942" s="14"/>
      <c r="AH942" s="14"/>
      <c r="AI942" s="14"/>
      <c r="AJ942" s="14"/>
      <c r="AK942" s="14"/>
      <c r="AL942" s="14"/>
      <c r="AM942" s="14"/>
      <c r="AN942" s="14"/>
      <c r="AO942" s="14"/>
      <c r="AP942" s="14"/>
      <c r="AQ942" s="14"/>
    </row>
    <row r="943" spans="2:43" x14ac:dyDescent="0.3">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c r="AB943" s="14"/>
      <c r="AC943" s="14"/>
      <c r="AD943" s="14"/>
      <c r="AE943" s="14"/>
      <c r="AF943" s="14"/>
      <c r="AG943" s="14"/>
      <c r="AH943" s="14"/>
      <c r="AI943" s="14"/>
      <c r="AJ943" s="14"/>
      <c r="AK943" s="14"/>
      <c r="AL943" s="14"/>
      <c r="AM943" s="14"/>
      <c r="AN943" s="14"/>
      <c r="AO943" s="14"/>
      <c r="AP943" s="14"/>
      <c r="AQ943" s="14"/>
    </row>
    <row r="944" spans="2:43" x14ac:dyDescent="0.3">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c r="AB944" s="14"/>
      <c r="AC944" s="14"/>
      <c r="AD944" s="14"/>
      <c r="AE944" s="14"/>
      <c r="AF944" s="14"/>
      <c r="AG944" s="14"/>
      <c r="AH944" s="14"/>
      <c r="AI944" s="14"/>
      <c r="AJ944" s="14"/>
      <c r="AK944" s="14"/>
      <c r="AL944" s="14"/>
      <c r="AM944" s="14"/>
      <c r="AN944" s="14"/>
      <c r="AO944" s="14"/>
      <c r="AP944" s="14"/>
      <c r="AQ944" s="14"/>
    </row>
    <row r="945" spans="2:43" x14ac:dyDescent="0.3">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c r="AB945" s="14"/>
      <c r="AC945" s="14"/>
      <c r="AD945" s="14"/>
      <c r="AE945" s="14"/>
      <c r="AF945" s="14"/>
      <c r="AG945" s="14"/>
      <c r="AH945" s="14"/>
      <c r="AI945" s="14"/>
      <c r="AJ945" s="14"/>
      <c r="AK945" s="14"/>
      <c r="AL945" s="14"/>
      <c r="AM945" s="14"/>
      <c r="AN945" s="14"/>
      <c r="AO945" s="14"/>
      <c r="AP945" s="14"/>
      <c r="AQ945" s="14"/>
    </row>
    <row r="946" spans="2:43" x14ac:dyDescent="0.3">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c r="AB946" s="14"/>
      <c r="AC946" s="14"/>
      <c r="AD946" s="14"/>
      <c r="AE946" s="14"/>
      <c r="AF946" s="14"/>
      <c r="AG946" s="14"/>
      <c r="AH946" s="14"/>
      <c r="AI946" s="14"/>
      <c r="AJ946" s="14"/>
      <c r="AK946" s="14"/>
      <c r="AL946" s="14"/>
      <c r="AM946" s="14"/>
      <c r="AN946" s="14"/>
      <c r="AO946" s="14"/>
      <c r="AP946" s="14"/>
      <c r="AQ946" s="14"/>
    </row>
    <row r="947" spans="2:43" x14ac:dyDescent="0.3">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c r="AB947" s="14"/>
      <c r="AC947" s="14"/>
      <c r="AD947" s="14"/>
      <c r="AE947" s="14"/>
      <c r="AF947" s="14"/>
      <c r="AG947" s="14"/>
      <c r="AH947" s="14"/>
      <c r="AI947" s="14"/>
      <c r="AJ947" s="14"/>
      <c r="AK947" s="14"/>
      <c r="AL947" s="14"/>
      <c r="AM947" s="14"/>
      <c r="AN947" s="14"/>
      <c r="AO947" s="14"/>
      <c r="AP947" s="14"/>
      <c r="AQ947" s="14"/>
    </row>
    <row r="948" spans="2:43" x14ac:dyDescent="0.3">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c r="AB948" s="14"/>
      <c r="AC948" s="14"/>
      <c r="AD948" s="14"/>
      <c r="AE948" s="14"/>
      <c r="AF948" s="14"/>
      <c r="AG948" s="14"/>
      <c r="AH948" s="14"/>
      <c r="AI948" s="14"/>
      <c r="AJ948" s="14"/>
      <c r="AK948" s="14"/>
      <c r="AL948" s="14"/>
      <c r="AM948" s="14"/>
      <c r="AN948" s="14"/>
      <c r="AO948" s="14"/>
      <c r="AP948" s="14"/>
      <c r="AQ948" s="14"/>
    </row>
    <row r="949" spans="2:43" x14ac:dyDescent="0.3">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c r="AB949" s="14"/>
      <c r="AC949" s="14"/>
      <c r="AD949" s="14"/>
      <c r="AE949" s="14"/>
      <c r="AF949" s="14"/>
      <c r="AG949" s="14"/>
      <c r="AH949" s="14"/>
      <c r="AI949" s="14"/>
      <c r="AJ949" s="14"/>
      <c r="AK949" s="14"/>
      <c r="AL949" s="14"/>
      <c r="AM949" s="14"/>
      <c r="AN949" s="14"/>
      <c r="AO949" s="14"/>
      <c r="AP949" s="14"/>
      <c r="AQ949" s="14"/>
    </row>
    <row r="950" spans="2:43" x14ac:dyDescent="0.3">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c r="AB950" s="14"/>
      <c r="AC950" s="14"/>
      <c r="AD950" s="14"/>
      <c r="AE950" s="14"/>
      <c r="AF950" s="14"/>
      <c r="AG950" s="14"/>
      <c r="AH950" s="14"/>
      <c r="AI950" s="14"/>
      <c r="AJ950" s="14"/>
      <c r="AK950" s="14"/>
      <c r="AL950" s="14"/>
      <c r="AM950" s="14"/>
      <c r="AN950" s="14"/>
      <c r="AO950" s="14"/>
      <c r="AP950" s="14"/>
      <c r="AQ950" s="14"/>
    </row>
    <row r="951" spans="2:43" x14ac:dyDescent="0.3">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c r="AB951" s="14"/>
      <c r="AC951" s="14"/>
      <c r="AD951" s="14"/>
      <c r="AE951" s="14"/>
      <c r="AF951" s="14"/>
      <c r="AG951" s="14"/>
      <c r="AH951" s="14"/>
      <c r="AI951" s="14"/>
      <c r="AJ951" s="14"/>
      <c r="AK951" s="14"/>
      <c r="AL951" s="14"/>
      <c r="AM951" s="14"/>
      <c r="AN951" s="14"/>
      <c r="AO951" s="14"/>
      <c r="AP951" s="14"/>
      <c r="AQ951" s="14"/>
    </row>
    <row r="952" spans="2:43" x14ac:dyDescent="0.3">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c r="AB952" s="14"/>
      <c r="AC952" s="14"/>
      <c r="AD952" s="14"/>
      <c r="AE952" s="14"/>
      <c r="AF952" s="14"/>
      <c r="AG952" s="14"/>
      <c r="AH952" s="14"/>
      <c r="AI952" s="14"/>
      <c r="AJ952" s="14"/>
      <c r="AK952" s="14"/>
      <c r="AL952" s="14"/>
      <c r="AM952" s="14"/>
      <c r="AN952" s="14"/>
      <c r="AO952" s="14"/>
      <c r="AP952" s="14"/>
      <c r="AQ952" s="14"/>
    </row>
    <row r="953" spans="2:43" x14ac:dyDescent="0.3">
      <c r="B953" s="6"/>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c r="AB953" s="14"/>
      <c r="AC953" s="14"/>
      <c r="AD953" s="14"/>
      <c r="AE953" s="14"/>
      <c r="AF953" s="14"/>
      <c r="AG953" s="14"/>
      <c r="AH953" s="14"/>
      <c r="AI953" s="14"/>
      <c r="AJ953" s="14"/>
      <c r="AK953" s="14"/>
      <c r="AL953" s="14"/>
      <c r="AM953" s="14"/>
      <c r="AN953" s="14"/>
      <c r="AO953" s="14"/>
      <c r="AP953" s="14"/>
      <c r="AQ953" s="14"/>
    </row>
    <row r="954" spans="2:43" x14ac:dyDescent="0.3">
      <c r="B954" s="22"/>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c r="AB954" s="14"/>
      <c r="AC954" s="14"/>
      <c r="AD954" s="14"/>
      <c r="AE954" s="14"/>
      <c r="AF954" s="14"/>
      <c r="AG954" s="14"/>
      <c r="AH954" s="14"/>
      <c r="AI954" s="14"/>
      <c r="AJ954" s="14"/>
      <c r="AK954" s="14"/>
      <c r="AL954" s="14"/>
      <c r="AM954" s="14"/>
      <c r="AN954" s="14"/>
      <c r="AO954" s="14"/>
      <c r="AP954" s="14"/>
      <c r="AQ954" s="14"/>
    </row>
    <row r="955" spans="2:43" x14ac:dyDescent="0.3">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c r="AB955" s="14"/>
      <c r="AC955" s="14"/>
      <c r="AD955" s="14"/>
      <c r="AE955" s="14"/>
      <c r="AF955" s="14"/>
      <c r="AG955" s="14"/>
      <c r="AH955" s="14"/>
      <c r="AI955" s="14"/>
      <c r="AJ955" s="14"/>
      <c r="AK955" s="14"/>
      <c r="AL955" s="14"/>
      <c r="AM955" s="14"/>
      <c r="AN955" s="14"/>
      <c r="AO955" s="14"/>
      <c r="AP955" s="14"/>
      <c r="AQ955" s="14"/>
    </row>
    <row r="956" spans="2:43" x14ac:dyDescent="0.3">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c r="AB956" s="14"/>
      <c r="AC956" s="14"/>
      <c r="AD956" s="14"/>
      <c r="AE956" s="14"/>
      <c r="AF956" s="14"/>
      <c r="AG956" s="14"/>
      <c r="AH956" s="14"/>
      <c r="AI956" s="14"/>
      <c r="AJ956" s="14"/>
      <c r="AK956" s="14"/>
      <c r="AL956" s="14"/>
      <c r="AM956" s="14"/>
      <c r="AN956" s="14"/>
      <c r="AO956" s="14"/>
      <c r="AP956" s="14"/>
      <c r="AQ956" s="14"/>
    </row>
    <row r="957" spans="2:43" x14ac:dyDescent="0.3">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c r="AB957" s="14"/>
      <c r="AC957" s="14"/>
      <c r="AD957" s="14"/>
      <c r="AE957" s="14"/>
      <c r="AF957" s="14"/>
      <c r="AG957" s="14"/>
      <c r="AH957" s="14"/>
      <c r="AI957" s="14"/>
      <c r="AJ957" s="14"/>
      <c r="AK957" s="14"/>
      <c r="AL957" s="14"/>
      <c r="AM957" s="14"/>
      <c r="AN957" s="14"/>
      <c r="AO957" s="14"/>
      <c r="AP957" s="14"/>
      <c r="AQ957" s="14"/>
    </row>
    <row r="958" spans="2:43" x14ac:dyDescent="0.3">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c r="AB958" s="14"/>
      <c r="AC958" s="14"/>
      <c r="AD958" s="14"/>
      <c r="AE958" s="14"/>
      <c r="AF958" s="14"/>
      <c r="AG958" s="14"/>
      <c r="AH958" s="14"/>
      <c r="AI958" s="14"/>
      <c r="AJ958" s="14"/>
      <c r="AK958" s="14"/>
      <c r="AL958" s="14"/>
      <c r="AM958" s="14"/>
      <c r="AN958" s="14"/>
      <c r="AO958" s="14"/>
      <c r="AP958" s="14"/>
      <c r="AQ958" s="14"/>
    </row>
    <row r="959" spans="2:43" x14ac:dyDescent="0.3">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c r="AB959" s="14"/>
      <c r="AC959" s="14"/>
      <c r="AD959" s="14"/>
      <c r="AE959" s="14"/>
      <c r="AF959" s="14"/>
      <c r="AG959" s="14"/>
      <c r="AH959" s="14"/>
      <c r="AI959" s="14"/>
      <c r="AJ959" s="14"/>
      <c r="AK959" s="14"/>
      <c r="AL959" s="14"/>
      <c r="AM959" s="14"/>
      <c r="AN959" s="14"/>
      <c r="AO959" s="14"/>
      <c r="AP959" s="14"/>
      <c r="AQ959" s="14"/>
    </row>
    <row r="960" spans="2:43" x14ac:dyDescent="0.3">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c r="AB960" s="14"/>
      <c r="AC960" s="14"/>
      <c r="AD960" s="14"/>
      <c r="AE960" s="14"/>
      <c r="AF960" s="14"/>
      <c r="AG960" s="14"/>
      <c r="AH960" s="14"/>
      <c r="AI960" s="14"/>
      <c r="AJ960" s="14"/>
      <c r="AK960" s="14"/>
      <c r="AL960" s="14"/>
      <c r="AM960" s="14"/>
      <c r="AN960" s="14"/>
      <c r="AO960" s="14"/>
      <c r="AP960" s="14"/>
      <c r="AQ960" s="14"/>
    </row>
    <row r="961" spans="2:43" x14ac:dyDescent="0.3">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c r="AB961" s="14"/>
      <c r="AC961" s="14"/>
      <c r="AD961" s="14"/>
      <c r="AE961" s="14"/>
      <c r="AF961" s="14"/>
      <c r="AG961" s="14"/>
      <c r="AH961" s="14"/>
      <c r="AI961" s="14"/>
      <c r="AJ961" s="14"/>
      <c r="AK961" s="14"/>
      <c r="AL961" s="14"/>
      <c r="AM961" s="14"/>
      <c r="AN961" s="14"/>
      <c r="AO961" s="14"/>
      <c r="AP961" s="14"/>
      <c r="AQ961" s="14"/>
    </row>
    <row r="962" spans="2:43" x14ac:dyDescent="0.3">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c r="AB962" s="14"/>
      <c r="AC962" s="14"/>
      <c r="AD962" s="14"/>
      <c r="AE962" s="14"/>
      <c r="AF962" s="14"/>
      <c r="AG962" s="14"/>
      <c r="AH962" s="14"/>
      <c r="AI962" s="14"/>
      <c r="AJ962" s="14"/>
      <c r="AK962" s="14"/>
      <c r="AL962" s="14"/>
      <c r="AM962" s="14"/>
      <c r="AN962" s="14"/>
      <c r="AO962" s="14"/>
      <c r="AP962" s="14"/>
      <c r="AQ962" s="14"/>
    </row>
    <row r="963" spans="2:43" x14ac:dyDescent="0.3">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c r="AB963" s="14"/>
      <c r="AC963" s="14"/>
      <c r="AD963" s="14"/>
      <c r="AE963" s="14"/>
      <c r="AF963" s="14"/>
      <c r="AG963" s="14"/>
      <c r="AH963" s="14"/>
      <c r="AI963" s="14"/>
      <c r="AJ963" s="14"/>
      <c r="AK963" s="14"/>
      <c r="AL963" s="14"/>
      <c r="AM963" s="14"/>
      <c r="AN963" s="14"/>
      <c r="AO963" s="14"/>
      <c r="AP963" s="14"/>
      <c r="AQ963" s="14"/>
    </row>
    <row r="964" spans="2:43" x14ac:dyDescent="0.3">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c r="AB964" s="14"/>
      <c r="AC964" s="14"/>
      <c r="AD964" s="14"/>
      <c r="AE964" s="14"/>
      <c r="AF964" s="14"/>
      <c r="AG964" s="14"/>
      <c r="AH964" s="14"/>
      <c r="AI964" s="14"/>
      <c r="AJ964" s="14"/>
      <c r="AK964" s="14"/>
      <c r="AL964" s="14"/>
      <c r="AM964" s="14"/>
      <c r="AN964" s="14"/>
      <c r="AO964" s="14"/>
      <c r="AP964" s="14"/>
      <c r="AQ964" s="14"/>
    </row>
    <row r="965" spans="2:43" x14ac:dyDescent="0.3">
      <c r="B965" s="6"/>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c r="AC965" s="14"/>
      <c r="AD965" s="14"/>
      <c r="AE965" s="14"/>
      <c r="AF965" s="14"/>
      <c r="AG965" s="14"/>
      <c r="AH965" s="14"/>
      <c r="AI965" s="14"/>
      <c r="AJ965" s="14"/>
      <c r="AK965" s="14"/>
      <c r="AL965" s="14"/>
      <c r="AM965" s="14"/>
      <c r="AN965" s="14"/>
      <c r="AO965" s="14"/>
      <c r="AP965" s="14"/>
      <c r="AQ965" s="14"/>
    </row>
    <row r="966" spans="2:43" x14ac:dyDescent="0.3">
      <c r="B966" s="22"/>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c r="AB966" s="14"/>
      <c r="AC966" s="14"/>
      <c r="AD966" s="14"/>
      <c r="AE966" s="14"/>
      <c r="AF966" s="14"/>
      <c r="AG966" s="14"/>
      <c r="AH966" s="14"/>
      <c r="AI966" s="14"/>
      <c r="AJ966" s="14"/>
      <c r="AK966" s="14"/>
      <c r="AL966" s="14"/>
      <c r="AM966" s="14"/>
      <c r="AN966" s="14"/>
      <c r="AO966" s="14"/>
      <c r="AP966" s="14"/>
      <c r="AQ966" s="14"/>
    </row>
    <row r="967" spans="2:43" x14ac:dyDescent="0.3">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c r="AB967" s="14"/>
      <c r="AC967" s="14"/>
      <c r="AD967" s="14"/>
      <c r="AE967" s="14"/>
      <c r="AF967" s="14"/>
      <c r="AG967" s="14"/>
      <c r="AH967" s="14"/>
      <c r="AI967" s="14"/>
      <c r="AJ967" s="14"/>
      <c r="AK967" s="14"/>
      <c r="AL967" s="14"/>
      <c r="AM967" s="14"/>
      <c r="AN967" s="14"/>
      <c r="AO967" s="14"/>
      <c r="AP967" s="14"/>
      <c r="AQ967" s="14"/>
    </row>
    <row r="968" spans="2:43" x14ac:dyDescent="0.3">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c r="AB968" s="14"/>
      <c r="AC968" s="14"/>
      <c r="AD968" s="14"/>
      <c r="AE968" s="14"/>
      <c r="AF968" s="14"/>
      <c r="AG968" s="14"/>
      <c r="AH968" s="14"/>
      <c r="AI968" s="14"/>
      <c r="AJ968" s="14"/>
      <c r="AK968" s="14"/>
      <c r="AL968" s="14"/>
      <c r="AM968" s="14"/>
      <c r="AN968" s="14"/>
      <c r="AO968" s="14"/>
      <c r="AP968" s="14"/>
      <c r="AQ968" s="14"/>
    </row>
    <row r="969" spans="2:43" x14ac:dyDescent="0.3">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c r="AC969" s="14"/>
      <c r="AD969" s="14"/>
      <c r="AE969" s="14"/>
      <c r="AF969" s="14"/>
      <c r="AG969" s="14"/>
      <c r="AH969" s="14"/>
      <c r="AI969" s="14"/>
      <c r="AJ969" s="14"/>
      <c r="AK969" s="14"/>
      <c r="AL969" s="14"/>
      <c r="AM969" s="14"/>
      <c r="AN969" s="14"/>
      <c r="AO969" s="14"/>
      <c r="AP969" s="14"/>
      <c r="AQ969" s="14"/>
    </row>
    <row r="970" spans="2:43" x14ac:dyDescent="0.3">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c r="AB970" s="14"/>
      <c r="AC970" s="14"/>
      <c r="AD970" s="14"/>
      <c r="AE970" s="14"/>
      <c r="AF970" s="14"/>
      <c r="AG970" s="14"/>
      <c r="AH970" s="14"/>
      <c r="AI970" s="14"/>
      <c r="AJ970" s="14"/>
      <c r="AK970" s="14"/>
      <c r="AL970" s="14"/>
      <c r="AM970" s="14"/>
      <c r="AN970" s="14"/>
      <c r="AO970" s="14"/>
      <c r="AP970" s="14"/>
      <c r="AQ970" s="14"/>
    </row>
    <row r="971" spans="2:43" x14ac:dyDescent="0.3">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c r="AB971" s="14"/>
      <c r="AC971" s="14"/>
      <c r="AD971" s="14"/>
      <c r="AE971" s="14"/>
      <c r="AF971" s="14"/>
      <c r="AG971" s="14"/>
      <c r="AH971" s="14"/>
      <c r="AI971" s="14"/>
      <c r="AJ971" s="14"/>
      <c r="AK971" s="14"/>
      <c r="AL971" s="14"/>
      <c r="AM971" s="14"/>
      <c r="AN971" s="14"/>
      <c r="AO971" s="14"/>
      <c r="AP971" s="14"/>
      <c r="AQ971" s="14"/>
    </row>
    <row r="972" spans="2:43" x14ac:dyDescent="0.3">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c r="AB972" s="14"/>
      <c r="AC972" s="14"/>
      <c r="AD972" s="14"/>
      <c r="AE972" s="14"/>
      <c r="AF972" s="14"/>
      <c r="AG972" s="14"/>
      <c r="AH972" s="14"/>
      <c r="AI972" s="14"/>
      <c r="AJ972" s="14"/>
      <c r="AK972" s="14"/>
      <c r="AL972" s="14"/>
      <c r="AM972" s="14"/>
      <c r="AN972" s="14"/>
      <c r="AO972" s="14"/>
      <c r="AP972" s="14"/>
      <c r="AQ972" s="14"/>
    </row>
    <row r="973" spans="2:43" x14ac:dyDescent="0.3">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c r="AC973" s="14"/>
      <c r="AD973" s="14"/>
      <c r="AE973" s="14"/>
      <c r="AF973" s="14"/>
      <c r="AG973" s="14"/>
      <c r="AH973" s="14"/>
      <c r="AI973" s="14"/>
      <c r="AJ973" s="14"/>
      <c r="AK973" s="14"/>
      <c r="AL973" s="14"/>
      <c r="AM973" s="14"/>
      <c r="AN973" s="14"/>
      <c r="AO973" s="14"/>
      <c r="AP973" s="14"/>
      <c r="AQ973" s="14"/>
    </row>
    <row r="974" spans="2:43" x14ac:dyDescent="0.3">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c r="AB974" s="14"/>
      <c r="AC974" s="14"/>
      <c r="AD974" s="14"/>
      <c r="AE974" s="14"/>
      <c r="AF974" s="14"/>
      <c r="AG974" s="14"/>
      <c r="AH974" s="14"/>
      <c r="AI974" s="14"/>
      <c r="AJ974" s="14"/>
      <c r="AK974" s="14"/>
      <c r="AL974" s="14"/>
      <c r="AM974" s="14"/>
      <c r="AN974" s="14"/>
      <c r="AO974" s="14"/>
      <c r="AP974" s="14"/>
      <c r="AQ974" s="14"/>
    </row>
    <row r="975" spans="2:43" x14ac:dyDescent="0.3">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c r="AB975" s="14"/>
      <c r="AC975" s="14"/>
      <c r="AD975" s="14"/>
      <c r="AE975" s="14"/>
      <c r="AF975" s="14"/>
      <c r="AG975" s="14"/>
      <c r="AH975" s="14"/>
      <c r="AI975" s="14"/>
      <c r="AJ975" s="14"/>
      <c r="AK975" s="14"/>
      <c r="AL975" s="14"/>
      <c r="AM975" s="14"/>
      <c r="AN975" s="14"/>
      <c r="AO975" s="14"/>
      <c r="AP975" s="14"/>
      <c r="AQ975" s="14"/>
    </row>
    <row r="976" spans="2:43" x14ac:dyDescent="0.3">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c r="AB976" s="14"/>
      <c r="AC976" s="14"/>
      <c r="AD976" s="14"/>
      <c r="AE976" s="14"/>
      <c r="AF976" s="14"/>
      <c r="AG976" s="14"/>
      <c r="AH976" s="14"/>
      <c r="AI976" s="14"/>
      <c r="AJ976" s="14"/>
      <c r="AK976" s="14"/>
      <c r="AL976" s="14"/>
      <c r="AM976" s="14"/>
      <c r="AN976" s="14"/>
      <c r="AO976" s="14"/>
      <c r="AP976" s="14"/>
      <c r="AQ976" s="14"/>
    </row>
    <row r="977" spans="2:43" x14ac:dyDescent="0.3">
      <c r="B977" s="6"/>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c r="AB977" s="14"/>
      <c r="AC977" s="14"/>
      <c r="AD977" s="14"/>
      <c r="AE977" s="14"/>
      <c r="AF977" s="14"/>
      <c r="AG977" s="14"/>
      <c r="AH977" s="14"/>
      <c r="AI977" s="14"/>
      <c r="AJ977" s="14"/>
      <c r="AK977" s="14"/>
      <c r="AL977" s="14"/>
      <c r="AM977" s="14"/>
      <c r="AN977" s="14"/>
      <c r="AO977" s="14"/>
      <c r="AP977" s="14"/>
      <c r="AQ977" s="14"/>
    </row>
    <row r="978" spans="2:43" x14ac:dyDescent="0.3">
      <c r="B978" s="22"/>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c r="AB978" s="14"/>
      <c r="AC978" s="14"/>
      <c r="AD978" s="14"/>
      <c r="AE978" s="14"/>
      <c r="AF978" s="14"/>
      <c r="AG978" s="14"/>
      <c r="AH978" s="14"/>
      <c r="AI978" s="14"/>
      <c r="AJ978" s="14"/>
      <c r="AK978" s="14"/>
      <c r="AL978" s="14"/>
      <c r="AM978" s="14"/>
      <c r="AN978" s="14"/>
      <c r="AO978" s="14"/>
      <c r="AP978" s="14"/>
      <c r="AQ978" s="14"/>
    </row>
    <row r="979" spans="2:43" x14ac:dyDescent="0.3">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c r="AB979" s="14"/>
      <c r="AC979" s="14"/>
      <c r="AD979" s="14"/>
      <c r="AE979" s="14"/>
      <c r="AF979" s="14"/>
      <c r="AG979" s="14"/>
      <c r="AH979" s="14"/>
      <c r="AI979" s="14"/>
      <c r="AJ979" s="14"/>
      <c r="AK979" s="14"/>
      <c r="AL979" s="14"/>
      <c r="AM979" s="14"/>
      <c r="AN979" s="14"/>
      <c r="AO979" s="14"/>
      <c r="AP979" s="14"/>
      <c r="AQ979" s="14"/>
    </row>
    <row r="980" spans="2:43" x14ac:dyDescent="0.3">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c r="AB980" s="14"/>
      <c r="AC980" s="14"/>
      <c r="AD980" s="14"/>
      <c r="AE980" s="14"/>
      <c r="AF980" s="14"/>
      <c r="AG980" s="14"/>
      <c r="AH980" s="14"/>
      <c r="AI980" s="14"/>
      <c r="AJ980" s="14"/>
      <c r="AK980" s="14"/>
      <c r="AL980" s="14"/>
      <c r="AM980" s="14"/>
      <c r="AN980" s="14"/>
      <c r="AO980" s="14"/>
      <c r="AP980" s="14"/>
      <c r="AQ980" s="14"/>
    </row>
    <row r="981" spans="2:43" x14ac:dyDescent="0.3">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c r="AB981" s="14"/>
      <c r="AC981" s="14"/>
      <c r="AD981" s="14"/>
      <c r="AE981" s="14"/>
      <c r="AF981" s="14"/>
      <c r="AG981" s="14"/>
      <c r="AH981" s="14"/>
      <c r="AI981" s="14"/>
      <c r="AJ981" s="14"/>
      <c r="AK981" s="14"/>
      <c r="AL981" s="14"/>
      <c r="AM981" s="14"/>
      <c r="AN981" s="14"/>
      <c r="AO981" s="14"/>
      <c r="AP981" s="14"/>
      <c r="AQ981" s="14"/>
    </row>
    <row r="982" spans="2:43" x14ac:dyDescent="0.3">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c r="AB982" s="14"/>
      <c r="AC982" s="14"/>
      <c r="AD982" s="14"/>
      <c r="AE982" s="14"/>
      <c r="AF982" s="14"/>
      <c r="AG982" s="14"/>
      <c r="AH982" s="14"/>
      <c r="AI982" s="14"/>
      <c r="AJ982" s="14"/>
      <c r="AK982" s="14"/>
      <c r="AL982" s="14"/>
      <c r="AM982" s="14"/>
      <c r="AN982" s="14"/>
      <c r="AO982" s="14"/>
      <c r="AP982" s="14"/>
      <c r="AQ982" s="14"/>
    </row>
    <row r="983" spans="2:43" x14ac:dyDescent="0.3">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c r="AB983" s="14"/>
      <c r="AC983" s="14"/>
      <c r="AD983" s="14"/>
      <c r="AE983" s="14"/>
      <c r="AF983" s="14"/>
      <c r="AG983" s="14"/>
      <c r="AH983" s="14"/>
      <c r="AI983" s="14"/>
      <c r="AJ983" s="14"/>
      <c r="AK983" s="14"/>
      <c r="AL983" s="14"/>
      <c r="AM983" s="14"/>
      <c r="AN983" s="14"/>
      <c r="AO983" s="14"/>
      <c r="AP983" s="14"/>
      <c r="AQ983" s="14"/>
    </row>
    <row r="984" spans="2:43" x14ac:dyDescent="0.3">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c r="AB984" s="14"/>
      <c r="AC984" s="14"/>
      <c r="AD984" s="14"/>
      <c r="AE984" s="14"/>
      <c r="AF984" s="14"/>
      <c r="AG984" s="14"/>
      <c r="AH984" s="14"/>
      <c r="AI984" s="14"/>
      <c r="AJ984" s="14"/>
      <c r="AK984" s="14"/>
      <c r="AL984" s="14"/>
      <c r="AM984" s="14"/>
      <c r="AN984" s="14"/>
      <c r="AO984" s="14"/>
      <c r="AP984" s="14"/>
      <c r="AQ984" s="14"/>
    </row>
    <row r="985" spans="2:43" x14ac:dyDescent="0.3">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c r="AB985" s="14"/>
      <c r="AC985" s="14"/>
      <c r="AD985" s="14"/>
      <c r="AE985" s="14"/>
      <c r="AF985" s="14"/>
      <c r="AG985" s="14"/>
      <c r="AH985" s="14"/>
      <c r="AI985" s="14"/>
      <c r="AJ985" s="14"/>
      <c r="AK985" s="14"/>
      <c r="AL985" s="14"/>
      <c r="AM985" s="14"/>
      <c r="AN985" s="14"/>
      <c r="AO985" s="14"/>
      <c r="AP985" s="14"/>
      <c r="AQ985" s="14"/>
    </row>
    <row r="986" spans="2:43" x14ac:dyDescent="0.3">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c r="AB986" s="14"/>
      <c r="AC986" s="14"/>
      <c r="AD986" s="14"/>
      <c r="AE986" s="14"/>
      <c r="AF986" s="14"/>
      <c r="AG986" s="14"/>
      <c r="AH986" s="14"/>
      <c r="AI986" s="14"/>
      <c r="AJ986" s="14"/>
      <c r="AK986" s="14"/>
      <c r="AL986" s="14"/>
      <c r="AM986" s="14"/>
      <c r="AN986" s="14"/>
      <c r="AO986" s="14"/>
      <c r="AP986" s="14"/>
      <c r="AQ986" s="14"/>
    </row>
    <row r="987" spans="2:43" x14ac:dyDescent="0.3">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c r="AB987" s="14"/>
      <c r="AC987" s="14"/>
      <c r="AD987" s="14"/>
      <c r="AE987" s="14"/>
      <c r="AF987" s="14"/>
      <c r="AG987" s="14"/>
      <c r="AH987" s="14"/>
      <c r="AI987" s="14"/>
      <c r="AJ987" s="14"/>
      <c r="AK987" s="14"/>
      <c r="AL987" s="14"/>
      <c r="AM987" s="14"/>
      <c r="AN987" s="14"/>
      <c r="AO987" s="14"/>
      <c r="AP987" s="14"/>
      <c r="AQ987" s="14"/>
    </row>
    <row r="988" spans="2:43" x14ac:dyDescent="0.3">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c r="AB988" s="14"/>
      <c r="AC988" s="14"/>
      <c r="AD988" s="14"/>
      <c r="AE988" s="14"/>
      <c r="AF988" s="14"/>
      <c r="AG988" s="14"/>
      <c r="AH988" s="14"/>
      <c r="AI988" s="14"/>
      <c r="AJ988" s="14"/>
      <c r="AK988" s="14"/>
      <c r="AL988" s="14"/>
      <c r="AM988" s="14"/>
      <c r="AN988" s="14"/>
      <c r="AO988" s="14"/>
      <c r="AP988" s="14"/>
      <c r="AQ988" s="14"/>
    </row>
    <row r="989" spans="2:43" x14ac:dyDescent="0.3">
      <c r="B989" s="6"/>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c r="AB989" s="14"/>
      <c r="AC989" s="14"/>
      <c r="AD989" s="14"/>
      <c r="AE989" s="14"/>
      <c r="AF989" s="14"/>
      <c r="AG989" s="14"/>
      <c r="AH989" s="14"/>
      <c r="AI989" s="14"/>
      <c r="AJ989" s="14"/>
      <c r="AK989" s="14"/>
      <c r="AL989" s="14"/>
      <c r="AM989" s="14"/>
      <c r="AN989" s="14"/>
      <c r="AO989" s="14"/>
      <c r="AP989" s="14"/>
      <c r="AQ989" s="14"/>
    </row>
    <row r="990" spans="2:43" x14ac:dyDescent="0.3">
      <c r="B990" s="22"/>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c r="AB990" s="14"/>
      <c r="AC990" s="14"/>
      <c r="AD990" s="14"/>
      <c r="AE990" s="14"/>
      <c r="AF990" s="14"/>
      <c r="AG990" s="14"/>
      <c r="AH990" s="14"/>
      <c r="AI990" s="14"/>
      <c r="AJ990" s="14"/>
      <c r="AK990" s="14"/>
      <c r="AL990" s="14"/>
      <c r="AM990" s="14"/>
      <c r="AN990" s="14"/>
      <c r="AO990" s="14"/>
      <c r="AP990" s="14"/>
      <c r="AQ990" s="14"/>
    </row>
    <row r="991" spans="2:43" x14ac:dyDescent="0.3">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c r="AB991" s="14"/>
      <c r="AC991" s="14"/>
      <c r="AD991" s="14"/>
      <c r="AE991" s="14"/>
      <c r="AF991" s="14"/>
      <c r="AG991" s="14"/>
      <c r="AH991" s="14"/>
      <c r="AI991" s="14"/>
      <c r="AJ991" s="14"/>
      <c r="AK991" s="14"/>
      <c r="AL991" s="14"/>
      <c r="AM991" s="14"/>
      <c r="AN991" s="14"/>
      <c r="AO991" s="14"/>
      <c r="AP991" s="14"/>
      <c r="AQ991" s="14"/>
    </row>
    <row r="992" spans="2:43" x14ac:dyDescent="0.3">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c r="AB992" s="14"/>
      <c r="AC992" s="14"/>
      <c r="AD992" s="14"/>
      <c r="AE992" s="14"/>
      <c r="AF992" s="14"/>
      <c r="AG992" s="14"/>
      <c r="AH992" s="14"/>
      <c r="AI992" s="14"/>
      <c r="AJ992" s="14"/>
      <c r="AK992" s="14"/>
      <c r="AL992" s="14"/>
      <c r="AM992" s="14"/>
      <c r="AN992" s="14"/>
      <c r="AO992" s="14"/>
      <c r="AP992" s="14"/>
      <c r="AQ992" s="14"/>
    </row>
    <row r="993" spans="2:43" x14ac:dyDescent="0.3">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c r="AB993" s="14"/>
      <c r="AC993" s="14"/>
      <c r="AD993" s="14"/>
      <c r="AE993" s="14"/>
      <c r="AF993" s="14"/>
      <c r="AG993" s="14"/>
      <c r="AH993" s="14"/>
      <c r="AI993" s="14"/>
      <c r="AJ993" s="14"/>
      <c r="AK993" s="14"/>
      <c r="AL993" s="14"/>
      <c r="AM993" s="14"/>
      <c r="AN993" s="14"/>
      <c r="AO993" s="14"/>
      <c r="AP993" s="14"/>
      <c r="AQ993" s="14"/>
    </row>
    <row r="994" spans="2:43" x14ac:dyDescent="0.3">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c r="AB994" s="14"/>
      <c r="AC994" s="14"/>
      <c r="AD994" s="14"/>
      <c r="AE994" s="14"/>
      <c r="AF994" s="14"/>
      <c r="AG994" s="14"/>
      <c r="AH994" s="14"/>
      <c r="AI994" s="14"/>
      <c r="AJ994" s="14"/>
      <c r="AK994" s="14"/>
      <c r="AL994" s="14"/>
      <c r="AM994" s="14"/>
      <c r="AN994" s="14"/>
      <c r="AO994" s="14"/>
      <c r="AP994" s="14"/>
      <c r="AQ994" s="14"/>
    </row>
    <row r="995" spans="2:43" x14ac:dyDescent="0.3">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c r="AB995" s="14"/>
      <c r="AC995" s="14"/>
      <c r="AD995" s="14"/>
      <c r="AE995" s="14"/>
      <c r="AF995" s="14"/>
      <c r="AG995" s="14"/>
      <c r="AH995" s="14"/>
      <c r="AI995" s="14"/>
      <c r="AJ995" s="14"/>
      <c r="AK995" s="14"/>
      <c r="AL995" s="14"/>
      <c r="AM995" s="14"/>
      <c r="AN995" s="14"/>
      <c r="AO995" s="14"/>
      <c r="AP995" s="14"/>
      <c r="AQ995" s="14"/>
    </row>
    <row r="996" spans="2:43" x14ac:dyDescent="0.3">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c r="AB996" s="14"/>
      <c r="AC996" s="14"/>
      <c r="AD996" s="14"/>
      <c r="AE996" s="14"/>
      <c r="AF996" s="14"/>
      <c r="AG996" s="14"/>
      <c r="AH996" s="14"/>
      <c r="AI996" s="14"/>
      <c r="AJ996" s="14"/>
      <c r="AK996" s="14"/>
      <c r="AL996" s="14"/>
      <c r="AM996" s="14"/>
      <c r="AN996" s="14"/>
      <c r="AO996" s="14"/>
      <c r="AP996" s="14"/>
      <c r="AQ996" s="14"/>
    </row>
    <row r="997" spans="2:43" x14ac:dyDescent="0.3">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c r="AB997" s="14"/>
      <c r="AC997" s="14"/>
      <c r="AD997" s="14"/>
      <c r="AE997" s="14"/>
      <c r="AF997" s="14"/>
      <c r="AG997" s="14"/>
      <c r="AH997" s="14"/>
      <c r="AI997" s="14"/>
      <c r="AJ997" s="14"/>
      <c r="AK997" s="14"/>
      <c r="AL997" s="14"/>
      <c r="AM997" s="14"/>
      <c r="AN997" s="14"/>
      <c r="AO997" s="14"/>
      <c r="AP997" s="14"/>
      <c r="AQ997" s="14"/>
    </row>
    <row r="998" spans="2:43" x14ac:dyDescent="0.3">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c r="AA998" s="14"/>
      <c r="AB998" s="14"/>
      <c r="AC998" s="14"/>
      <c r="AD998" s="14"/>
      <c r="AE998" s="14"/>
      <c r="AF998" s="14"/>
      <c r="AG998" s="14"/>
      <c r="AH998" s="14"/>
      <c r="AI998" s="14"/>
      <c r="AJ998" s="14"/>
      <c r="AK998" s="14"/>
      <c r="AL998" s="14"/>
      <c r="AM998" s="14"/>
      <c r="AN998" s="14"/>
      <c r="AO998" s="14"/>
      <c r="AP998" s="14"/>
      <c r="AQ998" s="14"/>
    </row>
    <row r="999" spans="2:43" x14ac:dyDescent="0.3">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c r="AA999" s="14"/>
      <c r="AB999" s="14"/>
      <c r="AC999" s="14"/>
      <c r="AD999" s="14"/>
      <c r="AE999" s="14"/>
      <c r="AF999" s="14"/>
      <c r="AG999" s="14"/>
      <c r="AH999" s="14"/>
      <c r="AI999" s="14"/>
      <c r="AJ999" s="14"/>
      <c r="AK999" s="14"/>
      <c r="AL999" s="14"/>
      <c r="AM999" s="14"/>
      <c r="AN999" s="14"/>
      <c r="AO999" s="14"/>
      <c r="AP999" s="14"/>
      <c r="AQ999" s="14"/>
    </row>
    <row r="1000" spans="2:43" x14ac:dyDescent="0.3">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c r="AA1000" s="14"/>
      <c r="AB1000" s="14"/>
      <c r="AC1000" s="14"/>
      <c r="AD1000" s="14"/>
      <c r="AE1000" s="14"/>
      <c r="AF1000" s="14"/>
      <c r="AG1000" s="14"/>
      <c r="AH1000" s="14"/>
      <c r="AI1000" s="14"/>
      <c r="AJ1000" s="14"/>
      <c r="AK1000" s="14"/>
      <c r="AL1000" s="14"/>
      <c r="AM1000" s="14"/>
      <c r="AN1000" s="14"/>
      <c r="AO1000" s="14"/>
      <c r="AP1000" s="14"/>
      <c r="AQ1000" s="14"/>
    </row>
    <row r="1001" spans="2:43" x14ac:dyDescent="0.3">
      <c r="B1001" s="6"/>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c r="AA1001" s="14"/>
      <c r="AB1001" s="14"/>
      <c r="AC1001" s="14"/>
      <c r="AD1001" s="14"/>
      <c r="AE1001" s="14"/>
      <c r="AF1001" s="14"/>
      <c r="AG1001" s="14"/>
      <c r="AH1001" s="14"/>
      <c r="AI1001" s="14"/>
      <c r="AJ1001" s="14"/>
      <c r="AK1001" s="14"/>
      <c r="AL1001" s="14"/>
      <c r="AM1001" s="14"/>
      <c r="AN1001" s="14"/>
      <c r="AO1001" s="14"/>
      <c r="AP1001" s="14"/>
      <c r="AQ1001" s="14"/>
    </row>
    <row r="1002" spans="2:43" x14ac:dyDescent="0.3">
      <c r="B1002" s="22"/>
      <c r="C1002" s="14"/>
      <c r="D1002" s="14"/>
      <c r="E1002" s="14"/>
      <c r="F1002" s="14"/>
      <c r="G1002" s="14"/>
      <c r="H1002" s="14"/>
      <c r="I1002" s="14"/>
      <c r="J1002" s="14"/>
      <c r="K1002" s="14"/>
      <c r="L1002" s="14"/>
      <c r="M1002" s="14"/>
      <c r="N1002" s="14"/>
      <c r="O1002" s="14"/>
      <c r="P1002" s="14"/>
      <c r="Q1002" s="14"/>
      <c r="R1002" s="14"/>
      <c r="S1002" s="14"/>
      <c r="T1002" s="14"/>
      <c r="U1002" s="14"/>
      <c r="V1002" s="14"/>
      <c r="W1002" s="14"/>
      <c r="X1002" s="14"/>
      <c r="Y1002" s="14"/>
      <c r="Z1002" s="14"/>
      <c r="AA1002" s="14"/>
      <c r="AB1002" s="14"/>
      <c r="AC1002" s="14"/>
      <c r="AD1002" s="14"/>
      <c r="AE1002" s="14"/>
      <c r="AF1002" s="14"/>
      <c r="AG1002" s="14"/>
      <c r="AH1002" s="14"/>
      <c r="AI1002" s="14"/>
      <c r="AJ1002" s="14"/>
      <c r="AK1002" s="14"/>
      <c r="AL1002" s="14"/>
      <c r="AM1002" s="14"/>
      <c r="AN1002" s="14"/>
      <c r="AO1002" s="14"/>
      <c r="AP1002" s="14"/>
      <c r="AQ1002" s="14"/>
    </row>
    <row r="1003" spans="2:43" x14ac:dyDescent="0.3">
      <c r="C1003" s="14"/>
      <c r="D1003" s="14"/>
      <c r="E1003" s="14"/>
      <c r="F1003" s="14"/>
      <c r="G1003" s="14"/>
      <c r="H1003" s="14"/>
      <c r="I1003" s="14"/>
      <c r="J1003" s="14"/>
      <c r="K1003" s="14"/>
      <c r="L1003" s="14"/>
      <c r="M1003" s="14"/>
      <c r="N1003" s="14"/>
      <c r="O1003" s="14"/>
      <c r="P1003" s="14"/>
      <c r="Q1003" s="14"/>
      <c r="R1003" s="14"/>
      <c r="S1003" s="14"/>
      <c r="T1003" s="14"/>
      <c r="U1003" s="14"/>
      <c r="V1003" s="14"/>
      <c r="W1003" s="14"/>
      <c r="X1003" s="14"/>
      <c r="Y1003" s="14"/>
      <c r="Z1003" s="14"/>
      <c r="AA1003" s="14"/>
      <c r="AB1003" s="14"/>
      <c r="AC1003" s="14"/>
      <c r="AD1003" s="14"/>
      <c r="AE1003" s="14"/>
      <c r="AF1003" s="14"/>
      <c r="AG1003" s="14"/>
      <c r="AH1003" s="14"/>
      <c r="AI1003" s="14"/>
      <c r="AJ1003" s="14"/>
      <c r="AK1003" s="14"/>
      <c r="AL1003" s="14"/>
      <c r="AM1003" s="14"/>
      <c r="AN1003" s="14"/>
      <c r="AO1003" s="14"/>
      <c r="AP1003" s="14"/>
      <c r="AQ1003" s="14"/>
    </row>
    <row r="1004" spans="2:43" x14ac:dyDescent="0.3">
      <c r="C1004" s="14"/>
      <c r="D1004" s="14"/>
      <c r="E1004" s="14"/>
      <c r="F1004" s="14"/>
      <c r="G1004" s="14"/>
      <c r="H1004" s="14"/>
      <c r="I1004" s="14"/>
      <c r="J1004" s="14"/>
      <c r="K1004" s="14"/>
      <c r="L1004" s="14"/>
      <c r="M1004" s="14"/>
      <c r="N1004" s="14"/>
      <c r="O1004" s="14"/>
      <c r="P1004" s="14"/>
      <c r="Q1004" s="14"/>
      <c r="R1004" s="14"/>
      <c r="S1004" s="14"/>
      <c r="T1004" s="14"/>
      <c r="U1004" s="14"/>
      <c r="V1004" s="14"/>
      <c r="W1004" s="14"/>
      <c r="X1004" s="14"/>
      <c r="Y1004" s="14"/>
      <c r="Z1004" s="14"/>
      <c r="AA1004" s="14"/>
      <c r="AB1004" s="14"/>
      <c r="AC1004" s="14"/>
      <c r="AD1004" s="14"/>
      <c r="AE1004" s="14"/>
      <c r="AF1004" s="14"/>
      <c r="AG1004" s="14"/>
      <c r="AH1004" s="14"/>
      <c r="AI1004" s="14"/>
      <c r="AJ1004" s="14"/>
      <c r="AK1004" s="14"/>
      <c r="AL1004" s="14"/>
      <c r="AM1004" s="14"/>
      <c r="AN1004" s="14"/>
      <c r="AO1004" s="14"/>
      <c r="AP1004" s="14"/>
      <c r="AQ1004" s="14"/>
    </row>
    <row r="1005" spans="2:43" x14ac:dyDescent="0.3">
      <c r="C1005" s="14"/>
      <c r="D1005" s="14"/>
      <c r="E1005" s="14"/>
      <c r="F1005" s="14"/>
      <c r="G1005" s="14"/>
      <c r="H1005" s="14"/>
      <c r="I1005" s="14"/>
      <c r="J1005" s="14"/>
      <c r="K1005" s="14"/>
      <c r="L1005" s="14"/>
      <c r="M1005" s="14"/>
      <c r="N1005" s="14"/>
      <c r="O1005" s="14"/>
      <c r="P1005" s="14"/>
      <c r="Q1005" s="14"/>
      <c r="R1005" s="14"/>
      <c r="S1005" s="14"/>
      <c r="T1005" s="14"/>
      <c r="U1005" s="14"/>
      <c r="V1005" s="14"/>
      <c r="W1005" s="14"/>
      <c r="X1005" s="14"/>
      <c r="Y1005" s="14"/>
      <c r="Z1005" s="14"/>
      <c r="AA1005" s="14"/>
      <c r="AB1005" s="14"/>
      <c r="AC1005" s="14"/>
      <c r="AD1005" s="14"/>
      <c r="AE1005" s="14"/>
      <c r="AF1005" s="14"/>
      <c r="AG1005" s="14"/>
      <c r="AH1005" s="14"/>
      <c r="AI1005" s="14"/>
      <c r="AJ1005" s="14"/>
      <c r="AK1005" s="14"/>
      <c r="AL1005" s="14"/>
      <c r="AM1005" s="14"/>
      <c r="AN1005" s="14"/>
      <c r="AO1005" s="14"/>
      <c r="AP1005" s="14"/>
      <c r="AQ1005" s="14"/>
    </row>
    <row r="1006" spans="2:43" x14ac:dyDescent="0.3">
      <c r="C1006" s="14"/>
      <c r="D1006" s="14"/>
      <c r="E1006" s="14"/>
      <c r="F1006" s="14"/>
      <c r="G1006" s="14"/>
      <c r="H1006" s="14"/>
      <c r="I1006" s="14"/>
      <c r="J1006" s="14"/>
      <c r="K1006" s="14"/>
      <c r="L1006" s="14"/>
      <c r="M1006" s="14"/>
      <c r="N1006" s="14"/>
      <c r="O1006" s="14"/>
      <c r="P1006" s="14"/>
      <c r="Q1006" s="14"/>
      <c r="R1006" s="14"/>
      <c r="S1006" s="14"/>
      <c r="T1006" s="14"/>
      <c r="U1006" s="14"/>
      <c r="V1006" s="14"/>
      <c r="W1006" s="14"/>
      <c r="X1006" s="14"/>
      <c r="Y1006" s="14"/>
      <c r="Z1006" s="14"/>
      <c r="AA1006" s="14"/>
      <c r="AB1006" s="14"/>
      <c r="AC1006" s="14"/>
      <c r="AD1006" s="14"/>
      <c r="AE1006" s="14"/>
      <c r="AF1006" s="14"/>
      <c r="AG1006" s="14"/>
      <c r="AH1006" s="14"/>
      <c r="AI1006" s="14"/>
      <c r="AJ1006" s="14"/>
      <c r="AK1006" s="14"/>
      <c r="AL1006" s="14"/>
      <c r="AM1006" s="14"/>
      <c r="AN1006" s="14"/>
      <c r="AO1006" s="14"/>
      <c r="AP1006" s="14"/>
      <c r="AQ1006" s="14"/>
    </row>
    <row r="1007" spans="2:43" x14ac:dyDescent="0.3">
      <c r="C1007" s="14"/>
      <c r="D1007" s="14"/>
      <c r="E1007" s="14"/>
      <c r="F1007" s="14"/>
      <c r="G1007" s="14"/>
      <c r="H1007" s="14"/>
      <c r="I1007" s="14"/>
      <c r="J1007" s="14"/>
      <c r="K1007" s="14"/>
      <c r="L1007" s="14"/>
      <c r="M1007" s="14"/>
      <c r="N1007" s="14"/>
      <c r="O1007" s="14"/>
      <c r="P1007" s="14"/>
      <c r="Q1007" s="14"/>
      <c r="R1007" s="14"/>
      <c r="S1007" s="14"/>
      <c r="T1007" s="14"/>
      <c r="U1007" s="14"/>
      <c r="V1007" s="14"/>
      <c r="W1007" s="14"/>
      <c r="X1007" s="14"/>
      <c r="Y1007" s="14"/>
      <c r="Z1007" s="14"/>
      <c r="AA1007" s="14"/>
      <c r="AB1007" s="14"/>
      <c r="AC1007" s="14"/>
      <c r="AD1007" s="14"/>
      <c r="AE1007" s="14"/>
      <c r="AF1007" s="14"/>
      <c r="AG1007" s="14"/>
      <c r="AH1007" s="14"/>
      <c r="AI1007" s="14"/>
      <c r="AJ1007" s="14"/>
      <c r="AK1007" s="14"/>
      <c r="AL1007" s="14"/>
      <c r="AM1007" s="14"/>
      <c r="AN1007" s="14"/>
      <c r="AO1007" s="14"/>
      <c r="AP1007" s="14"/>
      <c r="AQ1007" s="14"/>
    </row>
    <row r="1008" spans="2:43" x14ac:dyDescent="0.3">
      <c r="C1008" s="14"/>
      <c r="D1008" s="14"/>
      <c r="E1008" s="14"/>
      <c r="F1008" s="14"/>
      <c r="G1008" s="14"/>
      <c r="H1008" s="14"/>
      <c r="I1008" s="14"/>
      <c r="J1008" s="14"/>
      <c r="K1008" s="14"/>
      <c r="L1008" s="14"/>
      <c r="M1008" s="14"/>
      <c r="N1008" s="14"/>
      <c r="O1008" s="14"/>
      <c r="P1008" s="14"/>
      <c r="Q1008" s="14"/>
      <c r="R1008" s="14"/>
      <c r="S1008" s="14"/>
      <c r="T1008" s="14"/>
      <c r="U1008" s="14"/>
      <c r="V1008" s="14"/>
      <c r="W1008" s="14"/>
      <c r="X1008" s="14"/>
      <c r="Y1008" s="14"/>
      <c r="Z1008" s="14"/>
      <c r="AA1008" s="14"/>
      <c r="AB1008" s="14"/>
      <c r="AC1008" s="14"/>
      <c r="AD1008" s="14"/>
      <c r="AE1008" s="14"/>
      <c r="AF1008" s="14"/>
      <c r="AG1008" s="14"/>
      <c r="AH1008" s="14"/>
      <c r="AI1008" s="14"/>
      <c r="AJ1008" s="14"/>
      <c r="AK1008" s="14"/>
      <c r="AL1008" s="14"/>
      <c r="AM1008" s="14"/>
      <c r="AN1008" s="14"/>
      <c r="AO1008" s="14"/>
      <c r="AP1008" s="14"/>
      <c r="AQ1008" s="14"/>
    </row>
    <row r="1009" spans="2:43" x14ac:dyDescent="0.3">
      <c r="C1009" s="14"/>
      <c r="D1009" s="14"/>
      <c r="E1009" s="14"/>
      <c r="F1009" s="14"/>
      <c r="G1009" s="14"/>
      <c r="H1009" s="14"/>
      <c r="I1009" s="14"/>
      <c r="J1009" s="14"/>
      <c r="K1009" s="14"/>
      <c r="L1009" s="14"/>
      <c r="M1009" s="14"/>
      <c r="N1009" s="14"/>
      <c r="O1009" s="14"/>
      <c r="P1009" s="14"/>
      <c r="Q1009" s="14"/>
      <c r="R1009" s="14"/>
      <c r="S1009" s="14"/>
      <c r="T1009" s="14"/>
      <c r="U1009" s="14"/>
      <c r="V1009" s="14"/>
      <c r="W1009" s="14"/>
      <c r="X1009" s="14"/>
      <c r="Y1009" s="14"/>
      <c r="Z1009" s="14"/>
      <c r="AA1009" s="14"/>
      <c r="AB1009" s="14"/>
      <c r="AC1009" s="14"/>
      <c r="AD1009" s="14"/>
      <c r="AE1009" s="14"/>
      <c r="AF1009" s="14"/>
      <c r="AG1009" s="14"/>
      <c r="AH1009" s="14"/>
      <c r="AI1009" s="14"/>
      <c r="AJ1009" s="14"/>
      <c r="AK1009" s="14"/>
      <c r="AL1009" s="14"/>
      <c r="AM1009" s="14"/>
      <c r="AN1009" s="14"/>
      <c r="AO1009" s="14"/>
      <c r="AP1009" s="14"/>
      <c r="AQ1009" s="14"/>
    </row>
    <row r="1010" spans="2:43" x14ac:dyDescent="0.3">
      <c r="C1010" s="14"/>
      <c r="D1010" s="14"/>
      <c r="E1010" s="14"/>
      <c r="F1010" s="14"/>
      <c r="G1010" s="14"/>
      <c r="H1010" s="14"/>
      <c r="I1010" s="14"/>
      <c r="J1010" s="14"/>
      <c r="K1010" s="14"/>
      <c r="L1010" s="14"/>
      <c r="M1010" s="14"/>
      <c r="N1010" s="14"/>
      <c r="O1010" s="14"/>
      <c r="P1010" s="14"/>
      <c r="Q1010" s="14"/>
      <c r="R1010" s="14"/>
      <c r="S1010" s="14"/>
      <c r="T1010" s="14"/>
      <c r="U1010" s="14"/>
      <c r="V1010" s="14"/>
      <c r="W1010" s="14"/>
      <c r="X1010" s="14"/>
      <c r="Y1010" s="14"/>
      <c r="Z1010" s="14"/>
      <c r="AA1010" s="14"/>
      <c r="AB1010" s="14"/>
      <c r="AC1010" s="14"/>
      <c r="AD1010" s="14"/>
      <c r="AE1010" s="14"/>
      <c r="AF1010" s="14"/>
      <c r="AG1010" s="14"/>
      <c r="AH1010" s="14"/>
      <c r="AI1010" s="14"/>
      <c r="AJ1010" s="14"/>
      <c r="AK1010" s="14"/>
      <c r="AL1010" s="14"/>
      <c r="AM1010" s="14"/>
      <c r="AN1010" s="14"/>
      <c r="AO1010" s="14"/>
      <c r="AP1010" s="14"/>
      <c r="AQ1010" s="14"/>
    </row>
    <row r="1011" spans="2:43" x14ac:dyDescent="0.3">
      <c r="C1011" s="14"/>
      <c r="D1011" s="14"/>
      <c r="E1011" s="14"/>
      <c r="F1011" s="14"/>
      <c r="G1011" s="14"/>
      <c r="H1011" s="14"/>
      <c r="I1011" s="14"/>
      <c r="J1011" s="14"/>
      <c r="K1011" s="14"/>
      <c r="L1011" s="14"/>
      <c r="M1011" s="14"/>
      <c r="N1011" s="14"/>
      <c r="O1011" s="14"/>
      <c r="P1011" s="14"/>
      <c r="Q1011" s="14"/>
      <c r="R1011" s="14"/>
      <c r="S1011" s="14"/>
      <c r="T1011" s="14"/>
      <c r="U1011" s="14"/>
      <c r="V1011" s="14"/>
      <c r="W1011" s="14"/>
      <c r="X1011" s="14"/>
      <c r="Y1011" s="14"/>
      <c r="Z1011" s="14"/>
      <c r="AA1011" s="14"/>
      <c r="AB1011" s="14"/>
      <c r="AC1011" s="14"/>
      <c r="AD1011" s="14"/>
      <c r="AE1011" s="14"/>
      <c r="AF1011" s="14"/>
      <c r="AG1011" s="14"/>
      <c r="AH1011" s="14"/>
      <c r="AI1011" s="14"/>
      <c r="AJ1011" s="14"/>
      <c r="AK1011" s="14"/>
      <c r="AL1011" s="14"/>
      <c r="AM1011" s="14"/>
      <c r="AN1011" s="14"/>
      <c r="AO1011" s="14"/>
      <c r="AP1011" s="14"/>
      <c r="AQ1011" s="14"/>
    </row>
    <row r="1012" spans="2:43" x14ac:dyDescent="0.3">
      <c r="C1012" s="14"/>
      <c r="D1012" s="14"/>
      <c r="E1012" s="14"/>
      <c r="F1012" s="14"/>
      <c r="G1012" s="14"/>
      <c r="H1012" s="14"/>
      <c r="I1012" s="14"/>
      <c r="J1012" s="14"/>
      <c r="K1012" s="14"/>
      <c r="L1012" s="14"/>
      <c r="M1012" s="14"/>
      <c r="N1012" s="14"/>
      <c r="O1012" s="14"/>
      <c r="P1012" s="14"/>
      <c r="Q1012" s="14"/>
      <c r="R1012" s="14"/>
      <c r="S1012" s="14"/>
      <c r="T1012" s="14"/>
      <c r="U1012" s="14"/>
      <c r="V1012" s="14"/>
      <c r="W1012" s="14"/>
      <c r="X1012" s="14"/>
      <c r="Y1012" s="14"/>
      <c r="Z1012" s="14"/>
      <c r="AA1012" s="14"/>
      <c r="AB1012" s="14"/>
      <c r="AC1012" s="14"/>
      <c r="AD1012" s="14"/>
      <c r="AE1012" s="14"/>
      <c r="AF1012" s="14"/>
      <c r="AG1012" s="14"/>
      <c r="AH1012" s="14"/>
      <c r="AI1012" s="14"/>
      <c r="AJ1012" s="14"/>
      <c r="AK1012" s="14"/>
      <c r="AL1012" s="14"/>
      <c r="AM1012" s="14"/>
      <c r="AN1012" s="14"/>
      <c r="AO1012" s="14"/>
      <c r="AP1012" s="14"/>
      <c r="AQ1012" s="14"/>
    </row>
    <row r="1013" spans="2:43" x14ac:dyDescent="0.3">
      <c r="B1013" s="6"/>
      <c r="C1013" s="14"/>
      <c r="D1013" s="14"/>
      <c r="E1013" s="14"/>
      <c r="F1013" s="14"/>
      <c r="G1013" s="14"/>
      <c r="H1013" s="14"/>
      <c r="I1013" s="14"/>
      <c r="J1013" s="14"/>
      <c r="K1013" s="14"/>
      <c r="L1013" s="14"/>
      <c r="M1013" s="14"/>
      <c r="N1013" s="14"/>
      <c r="O1013" s="14"/>
      <c r="P1013" s="14"/>
      <c r="Q1013" s="14"/>
      <c r="R1013" s="14"/>
      <c r="S1013" s="14"/>
      <c r="T1013" s="14"/>
      <c r="U1013" s="14"/>
      <c r="V1013" s="14"/>
      <c r="W1013" s="14"/>
      <c r="X1013" s="14"/>
      <c r="Y1013" s="14"/>
      <c r="Z1013" s="14"/>
      <c r="AA1013" s="14"/>
      <c r="AB1013" s="14"/>
      <c r="AC1013" s="14"/>
      <c r="AD1013" s="14"/>
      <c r="AE1013" s="14"/>
      <c r="AF1013" s="14"/>
      <c r="AG1013" s="14"/>
      <c r="AH1013" s="14"/>
      <c r="AI1013" s="14"/>
      <c r="AJ1013" s="14"/>
      <c r="AK1013" s="14"/>
      <c r="AL1013" s="14"/>
      <c r="AM1013" s="14"/>
      <c r="AN1013" s="14"/>
      <c r="AO1013" s="14"/>
      <c r="AP1013" s="14"/>
      <c r="AQ1013" s="14"/>
    </row>
    <row r="1014" spans="2:43" x14ac:dyDescent="0.3">
      <c r="B1014" s="22"/>
      <c r="C1014" s="14"/>
      <c r="D1014" s="14"/>
      <c r="E1014" s="14"/>
      <c r="F1014" s="14"/>
      <c r="G1014" s="14"/>
      <c r="H1014" s="14"/>
      <c r="I1014" s="14"/>
      <c r="J1014" s="14"/>
      <c r="K1014" s="14"/>
      <c r="L1014" s="14"/>
      <c r="M1014" s="14"/>
      <c r="N1014" s="14"/>
      <c r="O1014" s="14"/>
      <c r="P1014" s="14"/>
      <c r="Q1014" s="14"/>
      <c r="R1014" s="14"/>
      <c r="S1014" s="14"/>
      <c r="T1014" s="14"/>
      <c r="U1014" s="14"/>
      <c r="V1014" s="14"/>
      <c r="W1014" s="14"/>
      <c r="X1014" s="14"/>
      <c r="Y1014" s="14"/>
      <c r="Z1014" s="14"/>
      <c r="AA1014" s="14"/>
      <c r="AB1014" s="14"/>
      <c r="AC1014" s="14"/>
      <c r="AD1014" s="14"/>
      <c r="AE1014" s="14"/>
      <c r="AF1014" s="14"/>
      <c r="AG1014" s="14"/>
      <c r="AH1014" s="14"/>
      <c r="AI1014" s="14"/>
      <c r="AJ1014" s="14"/>
      <c r="AK1014" s="14"/>
      <c r="AL1014" s="14"/>
      <c r="AM1014" s="14"/>
      <c r="AN1014" s="14"/>
      <c r="AO1014" s="14"/>
      <c r="AP1014" s="14"/>
      <c r="AQ1014" s="14"/>
    </row>
    <row r="1015" spans="2:43" x14ac:dyDescent="0.3">
      <c r="C1015" s="14"/>
      <c r="D1015" s="14"/>
      <c r="E1015" s="14"/>
      <c r="F1015" s="14"/>
      <c r="G1015" s="14"/>
      <c r="H1015" s="14"/>
      <c r="I1015" s="14"/>
      <c r="J1015" s="14"/>
      <c r="K1015" s="14"/>
      <c r="L1015" s="14"/>
      <c r="M1015" s="14"/>
      <c r="N1015" s="14"/>
      <c r="O1015" s="14"/>
      <c r="P1015" s="14"/>
      <c r="Q1015" s="14"/>
      <c r="R1015" s="14"/>
      <c r="S1015" s="14"/>
      <c r="T1015" s="14"/>
      <c r="U1015" s="14"/>
      <c r="V1015" s="14"/>
      <c r="W1015" s="14"/>
      <c r="X1015" s="14"/>
      <c r="Y1015" s="14"/>
      <c r="Z1015" s="14"/>
      <c r="AA1015" s="14"/>
      <c r="AB1015" s="14"/>
      <c r="AC1015" s="14"/>
      <c r="AD1015" s="14"/>
      <c r="AE1015" s="14"/>
      <c r="AF1015" s="14"/>
      <c r="AG1015" s="14"/>
      <c r="AH1015" s="14"/>
      <c r="AI1015" s="14"/>
      <c r="AJ1015" s="14"/>
      <c r="AK1015" s="14"/>
      <c r="AL1015" s="14"/>
      <c r="AM1015" s="14"/>
      <c r="AN1015" s="14"/>
      <c r="AO1015" s="14"/>
      <c r="AP1015" s="14"/>
      <c r="AQ1015" s="14"/>
    </row>
    <row r="1016" spans="2:43" x14ac:dyDescent="0.3">
      <c r="C1016" s="14"/>
      <c r="D1016" s="14"/>
      <c r="E1016" s="14"/>
      <c r="F1016" s="14"/>
      <c r="G1016" s="14"/>
      <c r="H1016" s="14"/>
      <c r="I1016" s="14"/>
      <c r="J1016" s="14"/>
      <c r="K1016" s="14"/>
      <c r="L1016" s="14"/>
      <c r="M1016" s="14"/>
      <c r="N1016" s="14"/>
      <c r="O1016" s="14"/>
      <c r="P1016" s="14"/>
      <c r="Q1016" s="14"/>
      <c r="R1016" s="14"/>
      <c r="S1016" s="14"/>
      <c r="T1016" s="14"/>
      <c r="U1016" s="14"/>
      <c r="V1016" s="14"/>
      <c r="W1016" s="14"/>
      <c r="X1016" s="14"/>
      <c r="Y1016" s="14"/>
      <c r="Z1016" s="14"/>
      <c r="AA1016" s="14"/>
      <c r="AB1016" s="14"/>
      <c r="AC1016" s="14"/>
      <c r="AD1016" s="14"/>
      <c r="AE1016" s="14"/>
      <c r="AF1016" s="14"/>
      <c r="AG1016" s="14"/>
      <c r="AH1016" s="14"/>
      <c r="AI1016" s="14"/>
      <c r="AJ1016" s="14"/>
      <c r="AK1016" s="14"/>
      <c r="AL1016" s="14"/>
      <c r="AM1016" s="14"/>
      <c r="AN1016" s="14"/>
      <c r="AO1016" s="14"/>
      <c r="AP1016" s="14"/>
      <c r="AQ1016" s="14"/>
    </row>
    <row r="1017" spans="2:43" x14ac:dyDescent="0.3">
      <c r="C1017" s="14"/>
      <c r="D1017" s="14"/>
      <c r="E1017" s="14"/>
      <c r="F1017" s="14"/>
      <c r="G1017" s="14"/>
      <c r="H1017" s="14"/>
      <c r="I1017" s="14"/>
      <c r="J1017" s="14"/>
      <c r="K1017" s="14"/>
      <c r="L1017" s="14"/>
      <c r="M1017" s="14"/>
      <c r="N1017" s="14"/>
      <c r="O1017" s="14"/>
      <c r="P1017" s="14"/>
      <c r="Q1017" s="14"/>
      <c r="R1017" s="14"/>
      <c r="S1017" s="14"/>
      <c r="T1017" s="14"/>
      <c r="U1017" s="14"/>
      <c r="V1017" s="14"/>
      <c r="W1017" s="14"/>
      <c r="X1017" s="14"/>
      <c r="Y1017" s="14"/>
      <c r="Z1017" s="14"/>
      <c r="AA1017" s="14"/>
      <c r="AB1017" s="14"/>
      <c r="AC1017" s="14"/>
      <c r="AD1017" s="14"/>
      <c r="AE1017" s="14"/>
      <c r="AF1017" s="14"/>
      <c r="AG1017" s="14"/>
      <c r="AH1017" s="14"/>
      <c r="AI1017" s="14"/>
      <c r="AJ1017" s="14"/>
      <c r="AK1017" s="14"/>
      <c r="AL1017" s="14"/>
      <c r="AM1017" s="14"/>
      <c r="AN1017" s="14"/>
      <c r="AO1017" s="14"/>
      <c r="AP1017" s="14"/>
      <c r="AQ1017" s="14"/>
    </row>
    <row r="1018" spans="2:43" x14ac:dyDescent="0.3">
      <c r="C1018" s="14"/>
      <c r="D1018" s="14"/>
      <c r="E1018" s="14"/>
      <c r="F1018" s="14"/>
      <c r="G1018" s="14"/>
      <c r="H1018" s="14"/>
      <c r="I1018" s="14"/>
      <c r="J1018" s="14"/>
      <c r="K1018" s="14"/>
      <c r="L1018" s="14"/>
      <c r="M1018" s="14"/>
      <c r="N1018" s="14"/>
      <c r="O1018" s="14"/>
      <c r="P1018" s="14"/>
      <c r="Q1018" s="14"/>
      <c r="R1018" s="14"/>
      <c r="S1018" s="14"/>
      <c r="T1018" s="14"/>
      <c r="U1018" s="14"/>
      <c r="V1018" s="14"/>
      <c r="W1018" s="14"/>
      <c r="X1018" s="14"/>
      <c r="Y1018" s="14"/>
      <c r="Z1018" s="14"/>
      <c r="AA1018" s="14"/>
      <c r="AB1018" s="14"/>
      <c r="AC1018" s="14"/>
      <c r="AD1018" s="14"/>
      <c r="AE1018" s="14"/>
      <c r="AF1018" s="14"/>
      <c r="AG1018" s="14"/>
      <c r="AH1018" s="14"/>
      <c r="AI1018" s="14"/>
      <c r="AJ1018" s="14"/>
      <c r="AK1018" s="14"/>
      <c r="AL1018" s="14"/>
      <c r="AM1018" s="14"/>
      <c r="AN1018" s="14"/>
      <c r="AO1018" s="14"/>
      <c r="AP1018" s="14"/>
      <c r="AQ1018" s="14"/>
    </row>
    <row r="1019" spans="2:43" x14ac:dyDescent="0.3">
      <c r="C1019" s="14"/>
      <c r="D1019" s="14"/>
      <c r="E1019" s="14"/>
      <c r="F1019" s="14"/>
      <c r="G1019" s="14"/>
      <c r="H1019" s="14"/>
      <c r="I1019" s="14"/>
      <c r="J1019" s="14"/>
      <c r="K1019" s="14"/>
      <c r="L1019" s="14"/>
      <c r="M1019" s="14"/>
      <c r="N1019" s="14"/>
      <c r="O1019" s="14"/>
      <c r="P1019" s="14"/>
      <c r="Q1019" s="14"/>
      <c r="R1019" s="14"/>
      <c r="S1019" s="14"/>
      <c r="T1019" s="14"/>
      <c r="U1019" s="14"/>
      <c r="V1019" s="14"/>
      <c r="W1019" s="14"/>
      <c r="X1019" s="14"/>
      <c r="Y1019" s="14"/>
      <c r="Z1019" s="14"/>
      <c r="AA1019" s="14"/>
      <c r="AB1019" s="14"/>
      <c r="AC1019" s="14"/>
      <c r="AD1019" s="14"/>
      <c r="AE1019" s="14"/>
      <c r="AF1019" s="14"/>
      <c r="AG1019" s="14"/>
      <c r="AH1019" s="14"/>
      <c r="AI1019" s="14"/>
      <c r="AJ1019" s="14"/>
      <c r="AK1019" s="14"/>
      <c r="AL1019" s="14"/>
      <c r="AM1019" s="14"/>
      <c r="AN1019" s="14"/>
      <c r="AO1019" s="14"/>
      <c r="AP1019" s="14"/>
      <c r="AQ1019" s="14"/>
    </row>
    <row r="1020" spans="2:43" x14ac:dyDescent="0.3">
      <c r="C1020" s="14"/>
      <c r="D1020" s="14"/>
      <c r="E1020" s="14"/>
      <c r="F1020" s="14"/>
      <c r="G1020" s="14"/>
      <c r="H1020" s="14"/>
      <c r="I1020" s="14"/>
      <c r="J1020" s="14"/>
      <c r="K1020" s="14"/>
      <c r="L1020" s="14"/>
      <c r="M1020" s="14"/>
      <c r="N1020" s="14"/>
      <c r="O1020" s="14"/>
      <c r="P1020" s="14"/>
      <c r="Q1020" s="14"/>
      <c r="R1020" s="14"/>
      <c r="S1020" s="14"/>
      <c r="T1020" s="14"/>
      <c r="U1020" s="14"/>
      <c r="V1020" s="14"/>
      <c r="W1020" s="14"/>
      <c r="X1020" s="14"/>
      <c r="Y1020" s="14"/>
      <c r="Z1020" s="14"/>
      <c r="AA1020" s="14"/>
      <c r="AB1020" s="14"/>
      <c r="AC1020" s="14"/>
      <c r="AD1020" s="14"/>
      <c r="AE1020" s="14"/>
      <c r="AF1020" s="14"/>
      <c r="AG1020" s="14"/>
      <c r="AH1020" s="14"/>
      <c r="AI1020" s="14"/>
      <c r="AJ1020" s="14"/>
      <c r="AK1020" s="14"/>
      <c r="AL1020" s="14"/>
      <c r="AM1020" s="14"/>
      <c r="AN1020" s="14"/>
      <c r="AO1020" s="14"/>
      <c r="AP1020" s="14"/>
      <c r="AQ1020" s="14"/>
    </row>
    <row r="1021" spans="2:43" x14ac:dyDescent="0.3">
      <c r="C1021" s="14"/>
      <c r="D1021" s="14"/>
      <c r="E1021" s="14"/>
      <c r="F1021" s="14"/>
      <c r="G1021" s="14"/>
      <c r="H1021" s="14"/>
      <c r="I1021" s="14"/>
      <c r="J1021" s="14"/>
      <c r="K1021" s="14"/>
      <c r="L1021" s="14"/>
      <c r="M1021" s="14"/>
      <c r="N1021" s="14"/>
      <c r="O1021" s="14"/>
      <c r="P1021" s="14"/>
      <c r="Q1021" s="14"/>
      <c r="R1021" s="14"/>
      <c r="S1021" s="14"/>
      <c r="T1021" s="14"/>
      <c r="U1021" s="14"/>
      <c r="V1021" s="14"/>
      <c r="W1021" s="14"/>
      <c r="X1021" s="14"/>
      <c r="Y1021" s="14"/>
      <c r="Z1021" s="14"/>
      <c r="AA1021" s="14"/>
      <c r="AB1021" s="14"/>
      <c r="AC1021" s="14"/>
      <c r="AD1021" s="14"/>
      <c r="AE1021" s="14"/>
      <c r="AF1021" s="14"/>
      <c r="AG1021" s="14"/>
      <c r="AH1021" s="14"/>
      <c r="AI1021" s="14"/>
      <c r="AJ1021" s="14"/>
      <c r="AK1021" s="14"/>
      <c r="AL1021" s="14"/>
      <c r="AM1021" s="14"/>
      <c r="AN1021" s="14"/>
      <c r="AO1021" s="14"/>
      <c r="AP1021" s="14"/>
      <c r="AQ1021" s="14"/>
    </row>
    <row r="1022" spans="2:43" x14ac:dyDescent="0.3">
      <c r="C1022" s="14"/>
      <c r="D1022" s="14"/>
      <c r="E1022" s="14"/>
      <c r="F1022" s="14"/>
      <c r="G1022" s="14"/>
      <c r="H1022" s="14"/>
      <c r="I1022" s="14"/>
      <c r="J1022" s="14"/>
      <c r="K1022" s="14"/>
      <c r="L1022" s="14"/>
      <c r="M1022" s="14"/>
      <c r="N1022" s="14"/>
      <c r="O1022" s="14"/>
      <c r="P1022" s="14"/>
      <c r="Q1022" s="14"/>
      <c r="R1022" s="14"/>
      <c r="S1022" s="14"/>
      <c r="T1022" s="14"/>
      <c r="U1022" s="14"/>
      <c r="V1022" s="14"/>
      <c r="W1022" s="14"/>
      <c r="X1022" s="14"/>
      <c r="Y1022" s="14"/>
      <c r="Z1022" s="14"/>
      <c r="AA1022" s="14"/>
      <c r="AB1022" s="14"/>
      <c r="AC1022" s="14"/>
      <c r="AD1022" s="14"/>
      <c r="AE1022" s="14"/>
      <c r="AF1022" s="14"/>
      <c r="AG1022" s="14"/>
      <c r="AH1022" s="14"/>
      <c r="AI1022" s="14"/>
      <c r="AJ1022" s="14"/>
      <c r="AK1022" s="14"/>
      <c r="AL1022" s="14"/>
      <c r="AM1022" s="14"/>
      <c r="AN1022" s="14"/>
      <c r="AO1022" s="14"/>
      <c r="AP1022" s="14"/>
      <c r="AQ1022" s="14"/>
    </row>
    <row r="1023" spans="2:43" x14ac:dyDescent="0.3">
      <c r="C1023" s="14"/>
      <c r="D1023" s="14"/>
      <c r="E1023" s="14"/>
      <c r="F1023" s="14"/>
      <c r="G1023" s="14"/>
      <c r="H1023" s="14"/>
      <c r="I1023" s="14"/>
      <c r="J1023" s="14"/>
      <c r="K1023" s="14"/>
      <c r="L1023" s="14"/>
      <c r="M1023" s="14"/>
      <c r="N1023" s="14"/>
      <c r="O1023" s="14"/>
      <c r="P1023" s="14"/>
      <c r="Q1023" s="14"/>
      <c r="R1023" s="14"/>
      <c r="S1023" s="14"/>
      <c r="T1023" s="14"/>
      <c r="U1023" s="14"/>
      <c r="V1023" s="14"/>
      <c r="W1023" s="14"/>
      <c r="X1023" s="14"/>
      <c r="Y1023" s="14"/>
      <c r="Z1023" s="14"/>
      <c r="AA1023" s="14"/>
      <c r="AB1023" s="14"/>
      <c r="AC1023" s="14"/>
      <c r="AD1023" s="14"/>
      <c r="AE1023" s="14"/>
      <c r="AF1023" s="14"/>
      <c r="AG1023" s="14"/>
      <c r="AH1023" s="14"/>
      <c r="AI1023" s="14"/>
      <c r="AJ1023" s="14"/>
      <c r="AK1023" s="14"/>
      <c r="AL1023" s="14"/>
      <c r="AM1023" s="14"/>
      <c r="AN1023" s="14"/>
      <c r="AO1023" s="14"/>
      <c r="AP1023" s="14"/>
      <c r="AQ1023" s="14"/>
    </row>
    <row r="1024" spans="2:43" x14ac:dyDescent="0.3">
      <c r="C1024" s="14"/>
      <c r="D1024" s="14"/>
      <c r="E1024" s="14"/>
      <c r="F1024" s="14"/>
      <c r="G1024" s="14"/>
      <c r="H1024" s="14"/>
      <c r="I1024" s="14"/>
      <c r="J1024" s="14"/>
      <c r="K1024" s="14"/>
      <c r="L1024" s="14"/>
      <c r="M1024" s="14"/>
      <c r="N1024" s="14"/>
      <c r="O1024" s="14"/>
      <c r="P1024" s="14"/>
      <c r="Q1024" s="14"/>
      <c r="R1024" s="14"/>
      <c r="S1024" s="14"/>
      <c r="T1024" s="14"/>
      <c r="U1024" s="14"/>
      <c r="V1024" s="14"/>
      <c r="W1024" s="14"/>
      <c r="X1024" s="14"/>
      <c r="Y1024" s="14"/>
      <c r="Z1024" s="14"/>
      <c r="AA1024" s="14"/>
      <c r="AB1024" s="14"/>
      <c r="AC1024" s="14"/>
      <c r="AD1024" s="14"/>
      <c r="AE1024" s="14"/>
      <c r="AF1024" s="14"/>
      <c r="AG1024" s="14"/>
      <c r="AH1024" s="14"/>
      <c r="AI1024" s="14"/>
      <c r="AJ1024" s="14"/>
      <c r="AK1024" s="14"/>
      <c r="AL1024" s="14"/>
      <c r="AM1024" s="14"/>
      <c r="AN1024" s="14"/>
      <c r="AO1024" s="14"/>
      <c r="AP1024" s="14"/>
      <c r="AQ1024" s="14"/>
    </row>
    <row r="1025" spans="2:43" x14ac:dyDescent="0.3">
      <c r="B1025" s="6"/>
      <c r="C1025" s="14"/>
      <c r="D1025" s="14"/>
      <c r="E1025" s="14"/>
      <c r="F1025" s="14"/>
      <c r="G1025" s="14"/>
      <c r="H1025" s="14"/>
      <c r="I1025" s="14"/>
      <c r="J1025" s="14"/>
      <c r="K1025" s="14"/>
      <c r="L1025" s="14"/>
      <c r="M1025" s="14"/>
      <c r="N1025" s="14"/>
      <c r="O1025" s="14"/>
      <c r="P1025" s="14"/>
      <c r="Q1025" s="14"/>
      <c r="R1025" s="14"/>
      <c r="S1025" s="14"/>
      <c r="T1025" s="14"/>
      <c r="U1025" s="14"/>
      <c r="V1025" s="14"/>
      <c r="W1025" s="14"/>
      <c r="X1025" s="14"/>
      <c r="Y1025" s="14"/>
      <c r="Z1025" s="14"/>
      <c r="AA1025" s="14"/>
      <c r="AB1025" s="14"/>
      <c r="AC1025" s="14"/>
      <c r="AD1025" s="14"/>
      <c r="AE1025" s="14"/>
      <c r="AF1025" s="14"/>
      <c r="AG1025" s="14"/>
      <c r="AH1025" s="14"/>
      <c r="AI1025" s="14"/>
      <c r="AJ1025" s="14"/>
      <c r="AK1025" s="14"/>
      <c r="AL1025" s="14"/>
      <c r="AM1025" s="14"/>
      <c r="AN1025" s="14"/>
      <c r="AO1025" s="14"/>
      <c r="AP1025" s="14"/>
      <c r="AQ1025" s="14"/>
    </row>
    <row r="1026" spans="2:43" x14ac:dyDescent="0.3">
      <c r="B1026" s="22"/>
      <c r="C1026" s="14"/>
      <c r="D1026" s="14"/>
      <c r="E1026" s="14"/>
      <c r="F1026" s="14"/>
      <c r="G1026" s="14"/>
      <c r="H1026" s="14"/>
      <c r="I1026" s="14"/>
      <c r="J1026" s="14"/>
      <c r="K1026" s="14"/>
      <c r="L1026" s="14"/>
      <c r="M1026" s="14"/>
      <c r="N1026" s="14"/>
      <c r="O1026" s="14"/>
      <c r="P1026" s="14"/>
      <c r="Q1026" s="14"/>
      <c r="R1026" s="14"/>
      <c r="S1026" s="14"/>
      <c r="T1026" s="14"/>
      <c r="U1026" s="14"/>
      <c r="V1026" s="14"/>
      <c r="W1026" s="14"/>
      <c r="X1026" s="14"/>
      <c r="Y1026" s="14"/>
      <c r="Z1026" s="14"/>
      <c r="AA1026" s="14"/>
      <c r="AB1026" s="14"/>
      <c r="AC1026" s="14"/>
      <c r="AD1026" s="14"/>
      <c r="AE1026" s="14"/>
      <c r="AF1026" s="14"/>
      <c r="AG1026" s="14"/>
      <c r="AH1026" s="14"/>
      <c r="AI1026" s="14"/>
      <c r="AJ1026" s="14"/>
      <c r="AK1026" s="14"/>
      <c r="AL1026" s="14"/>
      <c r="AM1026" s="14"/>
      <c r="AN1026" s="14"/>
      <c r="AO1026" s="14"/>
      <c r="AP1026" s="14"/>
      <c r="AQ1026" s="14"/>
    </row>
    <row r="1027" spans="2:43" x14ac:dyDescent="0.3">
      <c r="C1027" s="14"/>
      <c r="D1027" s="14"/>
      <c r="E1027" s="14"/>
      <c r="F1027" s="14"/>
      <c r="G1027" s="14"/>
      <c r="H1027" s="14"/>
      <c r="I1027" s="14"/>
      <c r="J1027" s="14"/>
      <c r="K1027" s="14"/>
      <c r="L1027" s="14"/>
      <c r="M1027" s="14"/>
      <c r="N1027" s="14"/>
      <c r="O1027" s="14"/>
      <c r="P1027" s="14"/>
      <c r="Q1027" s="14"/>
      <c r="R1027" s="14"/>
      <c r="S1027" s="14"/>
      <c r="T1027" s="14"/>
      <c r="U1027" s="14"/>
      <c r="V1027" s="14"/>
      <c r="W1027" s="14"/>
      <c r="X1027" s="14"/>
      <c r="Y1027" s="14"/>
      <c r="Z1027" s="14"/>
      <c r="AA1027" s="14"/>
      <c r="AB1027" s="14"/>
      <c r="AC1027" s="14"/>
      <c r="AD1027" s="14"/>
      <c r="AE1027" s="14"/>
      <c r="AF1027" s="14"/>
      <c r="AG1027" s="14"/>
      <c r="AH1027" s="14"/>
      <c r="AI1027" s="14"/>
      <c r="AJ1027" s="14"/>
      <c r="AK1027" s="14"/>
      <c r="AL1027" s="14"/>
      <c r="AM1027" s="14"/>
      <c r="AN1027" s="14"/>
      <c r="AO1027" s="14"/>
      <c r="AP1027" s="14"/>
      <c r="AQ1027" s="14"/>
    </row>
    <row r="1028" spans="2:43" x14ac:dyDescent="0.3">
      <c r="C1028" s="14"/>
      <c r="D1028" s="14"/>
      <c r="E1028" s="14"/>
      <c r="F1028" s="14"/>
      <c r="G1028" s="14"/>
      <c r="H1028" s="14"/>
      <c r="I1028" s="14"/>
      <c r="J1028" s="14"/>
      <c r="K1028" s="14"/>
      <c r="L1028" s="14"/>
      <c r="M1028" s="14"/>
      <c r="N1028" s="14"/>
      <c r="O1028" s="14"/>
      <c r="P1028" s="14"/>
      <c r="Q1028" s="14"/>
      <c r="R1028" s="14"/>
      <c r="S1028" s="14"/>
      <c r="T1028" s="14"/>
      <c r="U1028" s="14"/>
      <c r="V1028" s="14"/>
      <c r="W1028" s="14"/>
      <c r="X1028" s="14"/>
      <c r="Y1028" s="14"/>
      <c r="Z1028" s="14"/>
      <c r="AA1028" s="14"/>
      <c r="AB1028" s="14"/>
      <c r="AC1028" s="14"/>
      <c r="AD1028" s="14"/>
      <c r="AE1028" s="14"/>
      <c r="AF1028" s="14"/>
      <c r="AG1028" s="14"/>
      <c r="AH1028" s="14"/>
      <c r="AI1028" s="14"/>
      <c r="AJ1028" s="14"/>
      <c r="AK1028" s="14"/>
      <c r="AL1028" s="14"/>
      <c r="AM1028" s="14"/>
      <c r="AN1028" s="14"/>
      <c r="AO1028" s="14"/>
      <c r="AP1028" s="14"/>
      <c r="AQ1028" s="14"/>
    </row>
    <row r="1029" spans="2:43" x14ac:dyDescent="0.3">
      <c r="C1029" s="14"/>
      <c r="D1029" s="14"/>
      <c r="E1029" s="14"/>
      <c r="F1029" s="14"/>
      <c r="G1029" s="14"/>
      <c r="H1029" s="14"/>
      <c r="I1029" s="14"/>
      <c r="J1029" s="14"/>
      <c r="K1029" s="14"/>
      <c r="L1029" s="14"/>
      <c r="M1029" s="14"/>
      <c r="N1029" s="14"/>
      <c r="O1029" s="14"/>
      <c r="P1029" s="14"/>
      <c r="Q1029" s="14"/>
      <c r="R1029" s="14"/>
      <c r="S1029" s="14"/>
      <c r="T1029" s="14"/>
      <c r="U1029" s="14"/>
      <c r="V1029" s="14"/>
      <c r="W1029" s="14"/>
      <c r="X1029" s="14"/>
      <c r="Y1029" s="14"/>
      <c r="Z1029" s="14"/>
      <c r="AA1029" s="14"/>
      <c r="AB1029" s="14"/>
      <c r="AC1029" s="14"/>
      <c r="AD1029" s="14"/>
      <c r="AE1029" s="14"/>
      <c r="AF1029" s="14"/>
      <c r="AG1029" s="14"/>
      <c r="AH1029" s="14"/>
      <c r="AI1029" s="14"/>
      <c r="AJ1029" s="14"/>
      <c r="AK1029" s="14"/>
      <c r="AL1029" s="14"/>
      <c r="AM1029" s="14"/>
      <c r="AN1029" s="14"/>
      <c r="AO1029" s="14"/>
      <c r="AP1029" s="14"/>
      <c r="AQ1029" s="14"/>
    </row>
    <row r="1030" spans="2:43" x14ac:dyDescent="0.3">
      <c r="C1030" s="14"/>
      <c r="D1030" s="14"/>
      <c r="E1030" s="14"/>
      <c r="F1030" s="14"/>
      <c r="G1030" s="14"/>
      <c r="H1030" s="14"/>
      <c r="I1030" s="14"/>
      <c r="J1030" s="14"/>
      <c r="K1030" s="14"/>
      <c r="L1030" s="14"/>
      <c r="M1030" s="14"/>
      <c r="N1030" s="14"/>
      <c r="O1030" s="14"/>
      <c r="P1030" s="14"/>
      <c r="Q1030" s="14"/>
      <c r="R1030" s="14"/>
      <c r="S1030" s="14"/>
      <c r="T1030" s="14"/>
      <c r="U1030" s="14"/>
      <c r="V1030" s="14"/>
      <c r="W1030" s="14"/>
      <c r="X1030" s="14"/>
      <c r="Y1030" s="14"/>
      <c r="Z1030" s="14"/>
      <c r="AA1030" s="14"/>
      <c r="AB1030" s="14"/>
      <c r="AC1030" s="14"/>
      <c r="AD1030" s="14"/>
      <c r="AE1030" s="14"/>
      <c r="AF1030" s="14"/>
      <c r="AG1030" s="14"/>
      <c r="AH1030" s="14"/>
      <c r="AI1030" s="14"/>
      <c r="AJ1030" s="14"/>
      <c r="AK1030" s="14"/>
      <c r="AL1030" s="14"/>
      <c r="AM1030" s="14"/>
      <c r="AN1030" s="14"/>
      <c r="AO1030" s="14"/>
      <c r="AP1030" s="14"/>
      <c r="AQ1030" s="14"/>
    </row>
    <row r="1031" spans="2:43" x14ac:dyDescent="0.3">
      <c r="C1031" s="14"/>
      <c r="D1031" s="14"/>
      <c r="E1031" s="14"/>
      <c r="F1031" s="14"/>
      <c r="G1031" s="14"/>
      <c r="H1031" s="14"/>
      <c r="I1031" s="14"/>
      <c r="J1031" s="14"/>
      <c r="K1031" s="14"/>
      <c r="L1031" s="14"/>
      <c r="M1031" s="14"/>
      <c r="N1031" s="14"/>
      <c r="O1031" s="14"/>
      <c r="P1031" s="14"/>
      <c r="Q1031" s="14"/>
      <c r="R1031" s="14"/>
      <c r="S1031" s="14"/>
      <c r="T1031" s="14"/>
      <c r="U1031" s="14"/>
      <c r="V1031" s="14"/>
      <c r="W1031" s="14"/>
      <c r="X1031" s="14"/>
      <c r="Y1031" s="14"/>
      <c r="Z1031" s="14"/>
      <c r="AA1031" s="14"/>
      <c r="AB1031" s="14"/>
      <c r="AC1031" s="14"/>
      <c r="AD1031" s="14"/>
      <c r="AE1031" s="14"/>
      <c r="AF1031" s="14"/>
      <c r="AG1031" s="14"/>
      <c r="AH1031" s="14"/>
      <c r="AI1031" s="14"/>
      <c r="AJ1031" s="14"/>
      <c r="AK1031" s="14"/>
      <c r="AL1031" s="14"/>
      <c r="AM1031" s="14"/>
      <c r="AN1031" s="14"/>
      <c r="AO1031" s="14"/>
      <c r="AP1031" s="14"/>
      <c r="AQ1031" s="14"/>
    </row>
    <row r="1032" spans="2:43" x14ac:dyDescent="0.3">
      <c r="C1032" s="14"/>
      <c r="D1032" s="14"/>
      <c r="E1032" s="14"/>
      <c r="F1032" s="14"/>
      <c r="G1032" s="14"/>
      <c r="H1032" s="14"/>
      <c r="I1032" s="14"/>
      <c r="J1032" s="14"/>
      <c r="K1032" s="14"/>
      <c r="L1032" s="14"/>
      <c r="M1032" s="14"/>
      <c r="N1032" s="14"/>
      <c r="O1032" s="14"/>
      <c r="P1032" s="14"/>
      <c r="Q1032" s="14"/>
      <c r="R1032" s="14"/>
      <c r="S1032" s="14"/>
      <c r="T1032" s="14"/>
      <c r="U1032" s="14"/>
      <c r="V1032" s="14"/>
      <c r="W1032" s="14"/>
      <c r="X1032" s="14"/>
      <c r="Y1032" s="14"/>
      <c r="Z1032" s="14"/>
      <c r="AA1032" s="14"/>
      <c r="AB1032" s="14"/>
      <c r="AC1032" s="14"/>
      <c r="AD1032" s="14"/>
      <c r="AE1032" s="14"/>
      <c r="AF1032" s="14"/>
      <c r="AG1032" s="14"/>
      <c r="AH1032" s="14"/>
      <c r="AI1032" s="14"/>
      <c r="AJ1032" s="14"/>
      <c r="AK1032" s="14"/>
      <c r="AL1032" s="14"/>
      <c r="AM1032" s="14"/>
      <c r="AN1032" s="14"/>
      <c r="AO1032" s="14"/>
      <c r="AP1032" s="14"/>
      <c r="AQ1032" s="14"/>
    </row>
    <row r="1033" spans="2:43" x14ac:dyDescent="0.3">
      <c r="C1033" s="14"/>
      <c r="D1033" s="14"/>
      <c r="E1033" s="14"/>
      <c r="F1033" s="14"/>
      <c r="G1033" s="14"/>
      <c r="H1033" s="14"/>
      <c r="I1033" s="14"/>
      <c r="J1033" s="14"/>
      <c r="K1033" s="14"/>
      <c r="L1033" s="14"/>
      <c r="M1033" s="14"/>
      <c r="N1033" s="14"/>
      <c r="O1033" s="14"/>
      <c r="P1033" s="14"/>
      <c r="Q1033" s="14"/>
      <c r="R1033" s="14"/>
      <c r="S1033" s="14"/>
      <c r="T1033" s="14"/>
      <c r="U1033" s="14"/>
      <c r="V1033" s="14"/>
      <c r="W1033" s="14"/>
      <c r="X1033" s="14"/>
      <c r="Y1033" s="14"/>
      <c r="Z1033" s="14"/>
      <c r="AA1033" s="14"/>
      <c r="AB1033" s="14"/>
      <c r="AC1033" s="14"/>
      <c r="AD1033" s="14"/>
      <c r="AE1033" s="14"/>
      <c r="AF1033" s="14"/>
      <c r="AG1033" s="14"/>
      <c r="AH1033" s="14"/>
      <c r="AI1033" s="14"/>
      <c r="AJ1033" s="14"/>
      <c r="AK1033" s="14"/>
      <c r="AL1033" s="14"/>
      <c r="AM1033" s="14"/>
      <c r="AN1033" s="14"/>
      <c r="AO1033" s="14"/>
      <c r="AP1033" s="14"/>
      <c r="AQ1033" s="14"/>
    </row>
    <row r="1034" spans="2:43" x14ac:dyDescent="0.3">
      <c r="C1034" s="14"/>
      <c r="D1034" s="14"/>
      <c r="E1034" s="14"/>
      <c r="F1034" s="14"/>
      <c r="G1034" s="14"/>
      <c r="H1034" s="14"/>
      <c r="I1034" s="14"/>
      <c r="J1034" s="14"/>
      <c r="K1034" s="14"/>
      <c r="L1034" s="14"/>
      <c r="M1034" s="14"/>
      <c r="N1034" s="14"/>
      <c r="O1034" s="14"/>
      <c r="P1034" s="14"/>
      <c r="Q1034" s="14"/>
      <c r="R1034" s="14"/>
      <c r="S1034" s="14"/>
      <c r="T1034" s="14"/>
      <c r="U1034" s="14"/>
      <c r="V1034" s="14"/>
      <c r="W1034" s="14"/>
      <c r="X1034" s="14"/>
      <c r="Y1034" s="14"/>
      <c r="Z1034" s="14"/>
      <c r="AA1034" s="14"/>
      <c r="AB1034" s="14"/>
      <c r="AC1034" s="14"/>
      <c r="AD1034" s="14"/>
      <c r="AE1034" s="14"/>
      <c r="AF1034" s="14"/>
      <c r="AG1034" s="14"/>
      <c r="AH1034" s="14"/>
      <c r="AI1034" s="14"/>
      <c r="AJ1034" s="14"/>
      <c r="AK1034" s="14"/>
      <c r="AL1034" s="14"/>
      <c r="AM1034" s="14"/>
      <c r="AN1034" s="14"/>
      <c r="AO1034" s="14"/>
      <c r="AP1034" s="14"/>
      <c r="AQ1034" s="14"/>
    </row>
    <row r="1035" spans="2:43" x14ac:dyDescent="0.3">
      <c r="C1035" s="14"/>
      <c r="D1035" s="14"/>
      <c r="E1035" s="14"/>
      <c r="F1035" s="14"/>
      <c r="G1035" s="14"/>
      <c r="H1035" s="14"/>
      <c r="I1035" s="14"/>
      <c r="J1035" s="14"/>
      <c r="K1035" s="14"/>
      <c r="L1035" s="14"/>
      <c r="M1035" s="14"/>
      <c r="N1035" s="14"/>
      <c r="O1035" s="14"/>
      <c r="P1035" s="14"/>
      <c r="Q1035" s="14"/>
      <c r="R1035" s="14"/>
      <c r="S1035" s="14"/>
      <c r="T1035" s="14"/>
      <c r="U1035" s="14"/>
      <c r="V1035" s="14"/>
      <c r="W1035" s="14"/>
      <c r="X1035" s="14"/>
      <c r="Y1035" s="14"/>
      <c r="Z1035" s="14"/>
      <c r="AA1035" s="14"/>
      <c r="AB1035" s="14"/>
      <c r="AC1035" s="14"/>
      <c r="AD1035" s="14"/>
      <c r="AE1035" s="14"/>
      <c r="AF1035" s="14"/>
      <c r="AG1035" s="14"/>
      <c r="AH1035" s="14"/>
      <c r="AI1035" s="14"/>
      <c r="AJ1035" s="14"/>
      <c r="AK1035" s="14"/>
      <c r="AL1035" s="14"/>
      <c r="AM1035" s="14"/>
      <c r="AN1035" s="14"/>
      <c r="AO1035" s="14"/>
      <c r="AP1035" s="14"/>
      <c r="AQ1035" s="14"/>
    </row>
    <row r="1036" spans="2:43" x14ac:dyDescent="0.3">
      <c r="C1036" s="14"/>
      <c r="D1036" s="14"/>
      <c r="E1036" s="14"/>
      <c r="F1036" s="14"/>
      <c r="G1036" s="14"/>
      <c r="H1036" s="14"/>
      <c r="I1036" s="14"/>
      <c r="J1036" s="14"/>
      <c r="K1036" s="14"/>
      <c r="L1036" s="14"/>
      <c r="M1036" s="14"/>
      <c r="N1036" s="14"/>
      <c r="O1036" s="14"/>
      <c r="P1036" s="14"/>
      <c r="Q1036" s="14"/>
      <c r="R1036" s="14"/>
      <c r="S1036" s="14"/>
      <c r="T1036" s="14"/>
      <c r="U1036" s="14"/>
      <c r="V1036" s="14"/>
      <c r="W1036" s="14"/>
      <c r="X1036" s="14"/>
      <c r="Y1036" s="14"/>
      <c r="Z1036" s="14"/>
      <c r="AA1036" s="14"/>
      <c r="AB1036" s="14"/>
      <c r="AC1036" s="14"/>
      <c r="AD1036" s="14"/>
      <c r="AE1036" s="14"/>
      <c r="AF1036" s="14"/>
      <c r="AG1036" s="14"/>
      <c r="AH1036" s="14"/>
      <c r="AI1036" s="14"/>
      <c r="AJ1036" s="14"/>
      <c r="AK1036" s="14"/>
      <c r="AL1036" s="14"/>
      <c r="AM1036" s="14"/>
      <c r="AN1036" s="14"/>
      <c r="AO1036" s="14"/>
      <c r="AP1036" s="14"/>
      <c r="AQ1036" s="14"/>
    </row>
    <row r="1037" spans="2:43" x14ac:dyDescent="0.3">
      <c r="B1037" s="6"/>
      <c r="C1037" s="14"/>
      <c r="D1037" s="14"/>
      <c r="E1037" s="14"/>
      <c r="F1037" s="14"/>
      <c r="G1037" s="14"/>
      <c r="H1037" s="14"/>
      <c r="I1037" s="14"/>
      <c r="J1037" s="14"/>
      <c r="K1037" s="14"/>
      <c r="L1037" s="14"/>
      <c r="M1037" s="14"/>
      <c r="N1037" s="14"/>
      <c r="O1037" s="14"/>
      <c r="P1037" s="14"/>
      <c r="Q1037" s="14"/>
      <c r="R1037" s="14"/>
      <c r="S1037" s="14"/>
      <c r="T1037" s="14"/>
      <c r="U1037" s="14"/>
      <c r="V1037" s="14"/>
      <c r="W1037" s="14"/>
      <c r="X1037" s="14"/>
      <c r="Y1037" s="14"/>
      <c r="Z1037" s="14"/>
      <c r="AA1037" s="14"/>
      <c r="AB1037" s="14"/>
      <c r="AC1037" s="14"/>
      <c r="AD1037" s="14"/>
      <c r="AE1037" s="14"/>
      <c r="AF1037" s="14"/>
      <c r="AG1037" s="14"/>
      <c r="AH1037" s="14"/>
      <c r="AI1037" s="14"/>
      <c r="AJ1037" s="14"/>
      <c r="AK1037" s="14"/>
      <c r="AL1037" s="14"/>
      <c r="AM1037" s="14"/>
      <c r="AN1037" s="14"/>
      <c r="AO1037" s="14"/>
      <c r="AP1037" s="14"/>
      <c r="AQ1037" s="14"/>
    </row>
    <row r="1038" spans="2:43" x14ac:dyDescent="0.3">
      <c r="B1038" s="22"/>
      <c r="C1038" s="14"/>
      <c r="D1038" s="14"/>
      <c r="E1038" s="14"/>
      <c r="F1038" s="14"/>
      <c r="G1038" s="14"/>
      <c r="H1038" s="14"/>
      <c r="I1038" s="14"/>
      <c r="J1038" s="14"/>
      <c r="K1038" s="14"/>
      <c r="L1038" s="14"/>
      <c r="M1038" s="14"/>
      <c r="N1038" s="14"/>
      <c r="O1038" s="14"/>
      <c r="P1038" s="14"/>
      <c r="Q1038" s="14"/>
      <c r="R1038" s="14"/>
      <c r="S1038" s="14"/>
      <c r="T1038" s="14"/>
      <c r="U1038" s="14"/>
      <c r="V1038" s="14"/>
      <c r="W1038" s="14"/>
      <c r="X1038" s="14"/>
      <c r="Y1038" s="14"/>
      <c r="Z1038" s="14"/>
      <c r="AA1038" s="14"/>
      <c r="AB1038" s="14"/>
      <c r="AC1038" s="14"/>
      <c r="AD1038" s="14"/>
      <c r="AE1038" s="14"/>
      <c r="AF1038" s="14"/>
      <c r="AG1038" s="14"/>
      <c r="AH1038" s="14"/>
      <c r="AI1038" s="14"/>
      <c r="AJ1038" s="14"/>
      <c r="AK1038" s="14"/>
      <c r="AL1038" s="14"/>
      <c r="AM1038" s="14"/>
      <c r="AN1038" s="14"/>
      <c r="AO1038" s="14"/>
      <c r="AP1038" s="14"/>
      <c r="AQ1038" s="14"/>
    </row>
    <row r="1039" spans="2:43" x14ac:dyDescent="0.3">
      <c r="C1039" s="14"/>
      <c r="D1039" s="14"/>
      <c r="E1039" s="14"/>
      <c r="F1039" s="14"/>
      <c r="G1039" s="14"/>
      <c r="H1039" s="14"/>
      <c r="I1039" s="14"/>
      <c r="J1039" s="14"/>
      <c r="K1039" s="14"/>
      <c r="L1039" s="14"/>
      <c r="M1039" s="14"/>
      <c r="N1039" s="14"/>
      <c r="O1039" s="14"/>
      <c r="P1039" s="14"/>
      <c r="Q1039" s="14"/>
      <c r="R1039" s="14"/>
      <c r="S1039" s="14"/>
      <c r="T1039" s="14"/>
      <c r="U1039" s="14"/>
      <c r="V1039" s="14"/>
      <c r="W1039" s="14"/>
      <c r="X1039" s="14"/>
      <c r="Y1039" s="14"/>
      <c r="Z1039" s="14"/>
      <c r="AA1039" s="14"/>
      <c r="AB1039" s="14"/>
      <c r="AC1039" s="14"/>
      <c r="AD1039" s="14"/>
      <c r="AE1039" s="14"/>
      <c r="AF1039" s="14"/>
      <c r="AG1039" s="14"/>
      <c r="AH1039" s="14"/>
      <c r="AI1039" s="14"/>
      <c r="AJ1039" s="14"/>
      <c r="AK1039" s="14"/>
      <c r="AL1039" s="14"/>
      <c r="AM1039" s="14"/>
      <c r="AN1039" s="14"/>
      <c r="AO1039" s="14"/>
      <c r="AP1039" s="14"/>
      <c r="AQ1039" s="14"/>
    </row>
    <row r="1040" spans="2:43" x14ac:dyDescent="0.3">
      <c r="C1040" s="14"/>
      <c r="D1040" s="14"/>
      <c r="E1040" s="14"/>
      <c r="F1040" s="14"/>
      <c r="G1040" s="14"/>
      <c r="H1040" s="14"/>
      <c r="I1040" s="14"/>
      <c r="J1040" s="14"/>
      <c r="K1040" s="14"/>
      <c r="L1040" s="14"/>
      <c r="M1040" s="14"/>
      <c r="N1040" s="14"/>
      <c r="O1040" s="14"/>
      <c r="P1040" s="14"/>
      <c r="Q1040" s="14"/>
      <c r="R1040" s="14"/>
      <c r="S1040" s="14"/>
      <c r="T1040" s="14"/>
      <c r="U1040" s="14"/>
      <c r="V1040" s="14"/>
      <c r="W1040" s="14"/>
      <c r="X1040" s="14"/>
      <c r="Y1040" s="14"/>
      <c r="Z1040" s="14"/>
      <c r="AA1040" s="14"/>
      <c r="AB1040" s="14"/>
      <c r="AC1040" s="14"/>
      <c r="AD1040" s="14"/>
      <c r="AE1040" s="14"/>
      <c r="AF1040" s="14"/>
      <c r="AG1040" s="14"/>
      <c r="AH1040" s="14"/>
      <c r="AI1040" s="14"/>
      <c r="AJ1040" s="14"/>
      <c r="AK1040" s="14"/>
      <c r="AL1040" s="14"/>
      <c r="AM1040" s="14"/>
      <c r="AN1040" s="14"/>
      <c r="AO1040" s="14"/>
      <c r="AP1040" s="14"/>
      <c r="AQ1040" s="14"/>
    </row>
    <row r="1041" spans="2:43" x14ac:dyDescent="0.3">
      <c r="C1041" s="14"/>
      <c r="D1041" s="14"/>
      <c r="E1041" s="14"/>
      <c r="F1041" s="14"/>
      <c r="G1041" s="14"/>
      <c r="H1041" s="14"/>
      <c r="I1041" s="14"/>
      <c r="J1041" s="14"/>
      <c r="K1041" s="14"/>
      <c r="L1041" s="14"/>
      <c r="M1041" s="14"/>
      <c r="N1041" s="14"/>
      <c r="O1041" s="14"/>
      <c r="P1041" s="14"/>
      <c r="Q1041" s="14"/>
      <c r="R1041" s="14"/>
      <c r="S1041" s="14"/>
      <c r="T1041" s="14"/>
      <c r="U1041" s="14"/>
      <c r="V1041" s="14"/>
      <c r="W1041" s="14"/>
      <c r="X1041" s="14"/>
      <c r="Y1041" s="14"/>
      <c r="Z1041" s="14"/>
      <c r="AA1041" s="14"/>
      <c r="AB1041" s="14"/>
      <c r="AC1041" s="14"/>
      <c r="AD1041" s="14"/>
      <c r="AE1041" s="14"/>
      <c r="AF1041" s="14"/>
      <c r="AG1041" s="14"/>
      <c r="AH1041" s="14"/>
      <c r="AI1041" s="14"/>
      <c r="AJ1041" s="14"/>
      <c r="AK1041" s="14"/>
      <c r="AL1041" s="14"/>
      <c r="AM1041" s="14"/>
      <c r="AN1041" s="14"/>
      <c r="AO1041" s="14"/>
      <c r="AP1041" s="14"/>
      <c r="AQ1041" s="14"/>
    </row>
    <row r="1042" spans="2:43" x14ac:dyDescent="0.3">
      <c r="C1042" s="14"/>
      <c r="D1042" s="14"/>
      <c r="E1042" s="14"/>
      <c r="F1042" s="14"/>
      <c r="G1042" s="14"/>
      <c r="H1042" s="14"/>
      <c r="I1042" s="14"/>
      <c r="J1042" s="14"/>
      <c r="K1042" s="14"/>
      <c r="L1042" s="14"/>
      <c r="M1042" s="14"/>
      <c r="N1042" s="14"/>
      <c r="O1042" s="14"/>
      <c r="P1042" s="14"/>
      <c r="Q1042" s="14"/>
      <c r="R1042" s="14"/>
      <c r="S1042" s="14"/>
      <c r="T1042" s="14"/>
      <c r="U1042" s="14"/>
      <c r="V1042" s="14"/>
      <c r="W1042" s="14"/>
      <c r="X1042" s="14"/>
      <c r="Y1042" s="14"/>
      <c r="Z1042" s="14"/>
      <c r="AA1042" s="14"/>
      <c r="AB1042" s="14"/>
      <c r="AC1042" s="14"/>
      <c r="AD1042" s="14"/>
      <c r="AE1042" s="14"/>
      <c r="AF1042" s="14"/>
      <c r="AG1042" s="14"/>
      <c r="AH1042" s="14"/>
      <c r="AI1042" s="14"/>
      <c r="AJ1042" s="14"/>
      <c r="AK1042" s="14"/>
      <c r="AL1042" s="14"/>
      <c r="AM1042" s="14"/>
      <c r="AN1042" s="14"/>
      <c r="AO1042" s="14"/>
      <c r="AP1042" s="14"/>
      <c r="AQ1042" s="14"/>
    </row>
    <row r="1043" spans="2:43" x14ac:dyDescent="0.3">
      <c r="C1043" s="14"/>
      <c r="D1043" s="14"/>
      <c r="E1043" s="14"/>
      <c r="F1043" s="14"/>
      <c r="G1043" s="14"/>
      <c r="H1043" s="14"/>
      <c r="I1043" s="14"/>
      <c r="J1043" s="14"/>
      <c r="K1043" s="14"/>
      <c r="L1043" s="14"/>
      <c r="M1043" s="14"/>
      <c r="N1043" s="14"/>
      <c r="O1043" s="14"/>
      <c r="P1043" s="14"/>
      <c r="Q1043" s="14"/>
      <c r="R1043" s="14"/>
      <c r="S1043" s="14"/>
      <c r="T1043" s="14"/>
      <c r="U1043" s="14"/>
      <c r="V1043" s="14"/>
      <c r="W1043" s="14"/>
      <c r="X1043" s="14"/>
      <c r="Y1043" s="14"/>
      <c r="Z1043" s="14"/>
      <c r="AA1043" s="14"/>
      <c r="AB1043" s="14"/>
      <c r="AC1043" s="14"/>
      <c r="AD1043" s="14"/>
      <c r="AE1043" s="14"/>
      <c r="AF1043" s="14"/>
      <c r="AG1043" s="14"/>
      <c r="AH1043" s="14"/>
      <c r="AI1043" s="14"/>
      <c r="AJ1043" s="14"/>
      <c r="AK1043" s="14"/>
      <c r="AL1043" s="14"/>
      <c r="AM1043" s="14"/>
      <c r="AN1043" s="14"/>
      <c r="AO1043" s="14"/>
      <c r="AP1043" s="14"/>
      <c r="AQ1043" s="14"/>
    </row>
    <row r="1044" spans="2:43" x14ac:dyDescent="0.3">
      <c r="C1044" s="14"/>
      <c r="D1044" s="14"/>
      <c r="E1044" s="14"/>
      <c r="F1044" s="14"/>
      <c r="G1044" s="14"/>
      <c r="H1044" s="14"/>
      <c r="I1044" s="14"/>
      <c r="J1044" s="14"/>
      <c r="K1044" s="14"/>
      <c r="L1044" s="14"/>
      <c r="M1044" s="14"/>
      <c r="N1044" s="14"/>
      <c r="O1044" s="14"/>
      <c r="P1044" s="14"/>
      <c r="Q1044" s="14"/>
      <c r="R1044" s="14"/>
      <c r="S1044" s="14"/>
      <c r="T1044" s="14"/>
      <c r="U1044" s="14"/>
      <c r="V1044" s="14"/>
      <c r="W1044" s="14"/>
      <c r="X1044" s="14"/>
      <c r="Y1044" s="14"/>
      <c r="Z1044" s="14"/>
      <c r="AA1044" s="14"/>
      <c r="AB1044" s="14"/>
      <c r="AC1044" s="14"/>
      <c r="AD1044" s="14"/>
      <c r="AE1044" s="14"/>
      <c r="AF1044" s="14"/>
      <c r="AG1044" s="14"/>
      <c r="AH1044" s="14"/>
      <c r="AI1044" s="14"/>
      <c r="AJ1044" s="14"/>
      <c r="AK1044" s="14"/>
      <c r="AL1044" s="14"/>
      <c r="AM1044" s="14"/>
      <c r="AN1044" s="14"/>
      <c r="AO1044" s="14"/>
      <c r="AP1044" s="14"/>
      <c r="AQ1044" s="14"/>
    </row>
    <row r="1045" spans="2:43" x14ac:dyDescent="0.3">
      <c r="C1045" s="14"/>
      <c r="D1045" s="14"/>
      <c r="E1045" s="14"/>
      <c r="F1045" s="14"/>
      <c r="G1045" s="14"/>
      <c r="H1045" s="14"/>
      <c r="I1045" s="14"/>
      <c r="J1045" s="14"/>
      <c r="K1045" s="14"/>
      <c r="L1045" s="14"/>
      <c r="M1045" s="14"/>
      <c r="N1045" s="14"/>
      <c r="O1045" s="14"/>
      <c r="P1045" s="14"/>
      <c r="Q1045" s="14"/>
      <c r="R1045" s="14"/>
      <c r="S1045" s="14"/>
      <c r="T1045" s="14"/>
      <c r="U1045" s="14"/>
      <c r="V1045" s="14"/>
      <c r="W1045" s="14"/>
      <c r="X1045" s="14"/>
      <c r="Y1045" s="14"/>
      <c r="Z1045" s="14"/>
      <c r="AA1045" s="14"/>
      <c r="AB1045" s="14"/>
      <c r="AC1045" s="14"/>
      <c r="AD1045" s="14"/>
      <c r="AE1045" s="14"/>
      <c r="AF1045" s="14"/>
      <c r="AG1045" s="14"/>
      <c r="AH1045" s="14"/>
      <c r="AI1045" s="14"/>
      <c r="AJ1045" s="14"/>
      <c r="AK1045" s="14"/>
      <c r="AL1045" s="14"/>
      <c r="AM1045" s="14"/>
      <c r="AN1045" s="14"/>
      <c r="AO1045" s="14"/>
      <c r="AP1045" s="14"/>
      <c r="AQ1045" s="14"/>
    </row>
    <row r="1046" spans="2:43" x14ac:dyDescent="0.3">
      <c r="C1046" s="14"/>
      <c r="D1046" s="14"/>
      <c r="E1046" s="14"/>
      <c r="F1046" s="14"/>
      <c r="G1046" s="14"/>
      <c r="H1046" s="14"/>
      <c r="I1046" s="14"/>
      <c r="J1046" s="14"/>
      <c r="K1046" s="14"/>
      <c r="L1046" s="14"/>
      <c r="M1046" s="14"/>
      <c r="N1046" s="14"/>
      <c r="O1046" s="14"/>
      <c r="P1046" s="14"/>
      <c r="Q1046" s="14"/>
      <c r="R1046" s="14"/>
      <c r="S1046" s="14"/>
      <c r="T1046" s="14"/>
      <c r="U1046" s="14"/>
      <c r="V1046" s="14"/>
      <c r="W1046" s="14"/>
      <c r="X1046" s="14"/>
      <c r="Y1046" s="14"/>
      <c r="Z1046" s="14"/>
      <c r="AA1046" s="14"/>
      <c r="AB1046" s="14"/>
      <c r="AC1046" s="14"/>
      <c r="AD1046" s="14"/>
      <c r="AE1046" s="14"/>
      <c r="AF1046" s="14"/>
      <c r="AG1046" s="14"/>
      <c r="AH1046" s="14"/>
      <c r="AI1046" s="14"/>
      <c r="AJ1046" s="14"/>
      <c r="AK1046" s="14"/>
      <c r="AL1046" s="14"/>
      <c r="AM1046" s="14"/>
      <c r="AN1046" s="14"/>
      <c r="AO1046" s="14"/>
      <c r="AP1046" s="14"/>
      <c r="AQ1046" s="14"/>
    </row>
    <row r="1047" spans="2:43" x14ac:dyDescent="0.3">
      <c r="C1047" s="14"/>
      <c r="D1047" s="14"/>
      <c r="E1047" s="14"/>
      <c r="F1047" s="14"/>
      <c r="G1047" s="14"/>
      <c r="H1047" s="14"/>
      <c r="I1047" s="14"/>
      <c r="J1047" s="14"/>
      <c r="K1047" s="14"/>
      <c r="L1047" s="14"/>
      <c r="M1047" s="14"/>
      <c r="N1047" s="14"/>
      <c r="O1047" s="14"/>
      <c r="P1047" s="14"/>
      <c r="Q1047" s="14"/>
      <c r="R1047" s="14"/>
      <c r="S1047" s="14"/>
      <c r="T1047" s="14"/>
      <c r="U1047" s="14"/>
      <c r="V1047" s="14"/>
      <c r="W1047" s="14"/>
      <c r="X1047" s="14"/>
      <c r="Y1047" s="14"/>
      <c r="Z1047" s="14"/>
      <c r="AA1047" s="14"/>
      <c r="AB1047" s="14"/>
      <c r="AC1047" s="14"/>
      <c r="AD1047" s="14"/>
      <c r="AE1047" s="14"/>
      <c r="AF1047" s="14"/>
      <c r="AG1047" s="14"/>
      <c r="AH1047" s="14"/>
      <c r="AI1047" s="14"/>
      <c r="AJ1047" s="14"/>
      <c r="AK1047" s="14"/>
      <c r="AL1047" s="14"/>
      <c r="AM1047" s="14"/>
      <c r="AN1047" s="14"/>
      <c r="AO1047" s="14"/>
      <c r="AP1047" s="14"/>
      <c r="AQ1047" s="14"/>
    </row>
    <row r="1048" spans="2:43" x14ac:dyDescent="0.3">
      <c r="C1048" s="14"/>
      <c r="D1048" s="14"/>
      <c r="E1048" s="14"/>
      <c r="F1048" s="14"/>
      <c r="G1048" s="14"/>
      <c r="H1048" s="14"/>
      <c r="I1048" s="14"/>
      <c r="J1048" s="14"/>
      <c r="K1048" s="14"/>
      <c r="L1048" s="14"/>
      <c r="M1048" s="14"/>
      <c r="N1048" s="14"/>
      <c r="O1048" s="14"/>
      <c r="P1048" s="14"/>
      <c r="Q1048" s="14"/>
      <c r="R1048" s="14"/>
      <c r="S1048" s="14"/>
      <c r="T1048" s="14"/>
      <c r="U1048" s="14"/>
      <c r="V1048" s="14"/>
      <c r="W1048" s="14"/>
      <c r="X1048" s="14"/>
      <c r="Y1048" s="14"/>
      <c r="Z1048" s="14"/>
      <c r="AA1048" s="14"/>
      <c r="AB1048" s="14"/>
      <c r="AC1048" s="14"/>
      <c r="AD1048" s="14"/>
      <c r="AE1048" s="14"/>
      <c r="AF1048" s="14"/>
      <c r="AG1048" s="14"/>
      <c r="AH1048" s="14"/>
      <c r="AI1048" s="14"/>
      <c r="AJ1048" s="14"/>
      <c r="AK1048" s="14"/>
      <c r="AL1048" s="14"/>
      <c r="AM1048" s="14"/>
      <c r="AN1048" s="14"/>
      <c r="AO1048" s="14"/>
      <c r="AP1048" s="14"/>
      <c r="AQ1048" s="14"/>
    </row>
    <row r="1049" spans="2:43" x14ac:dyDescent="0.3">
      <c r="B1049" s="6"/>
      <c r="C1049" s="14"/>
      <c r="D1049" s="14"/>
      <c r="E1049" s="14"/>
      <c r="F1049" s="14"/>
      <c r="G1049" s="14"/>
      <c r="H1049" s="14"/>
      <c r="I1049" s="14"/>
      <c r="J1049" s="14"/>
      <c r="K1049" s="14"/>
      <c r="L1049" s="14"/>
      <c r="M1049" s="14"/>
      <c r="N1049" s="14"/>
      <c r="O1049" s="14"/>
      <c r="P1049" s="14"/>
      <c r="Q1049" s="14"/>
      <c r="R1049" s="14"/>
      <c r="S1049" s="14"/>
      <c r="T1049" s="14"/>
      <c r="U1049" s="14"/>
      <c r="V1049" s="14"/>
      <c r="W1049" s="14"/>
      <c r="X1049" s="14"/>
      <c r="Y1049" s="14"/>
      <c r="Z1049" s="14"/>
      <c r="AA1049" s="14"/>
      <c r="AB1049" s="14"/>
      <c r="AC1049" s="14"/>
      <c r="AD1049" s="14"/>
      <c r="AE1049" s="14"/>
      <c r="AF1049" s="14"/>
      <c r="AG1049" s="14"/>
      <c r="AH1049" s="14"/>
      <c r="AI1049" s="14"/>
      <c r="AJ1049" s="14"/>
      <c r="AK1049" s="14"/>
      <c r="AL1049" s="14"/>
      <c r="AM1049" s="14"/>
      <c r="AN1049" s="14"/>
      <c r="AO1049" s="14"/>
      <c r="AP1049" s="14"/>
      <c r="AQ1049" s="14"/>
    </row>
    <row r="1050" spans="2:43" x14ac:dyDescent="0.3">
      <c r="B1050" s="22"/>
      <c r="C1050" s="14"/>
      <c r="D1050" s="14"/>
      <c r="E1050" s="14"/>
      <c r="F1050" s="14"/>
      <c r="G1050" s="14"/>
      <c r="H1050" s="14"/>
      <c r="I1050" s="14"/>
      <c r="J1050" s="14"/>
      <c r="K1050" s="14"/>
      <c r="L1050" s="14"/>
      <c r="M1050" s="14"/>
      <c r="N1050" s="14"/>
      <c r="O1050" s="14"/>
      <c r="P1050" s="14"/>
      <c r="Q1050" s="14"/>
      <c r="R1050" s="14"/>
      <c r="S1050" s="14"/>
      <c r="T1050" s="14"/>
      <c r="U1050" s="14"/>
      <c r="V1050" s="14"/>
      <c r="W1050" s="14"/>
      <c r="X1050" s="14"/>
      <c r="Y1050" s="14"/>
      <c r="Z1050" s="14"/>
      <c r="AA1050" s="14"/>
      <c r="AB1050" s="14"/>
      <c r="AC1050" s="14"/>
      <c r="AD1050" s="14"/>
      <c r="AE1050" s="14"/>
      <c r="AF1050" s="14"/>
      <c r="AG1050" s="14"/>
      <c r="AH1050" s="14"/>
      <c r="AI1050" s="14"/>
      <c r="AJ1050" s="14"/>
      <c r="AK1050" s="14"/>
      <c r="AL1050" s="14"/>
      <c r="AM1050" s="14"/>
      <c r="AN1050" s="14"/>
      <c r="AO1050" s="14"/>
      <c r="AP1050" s="14"/>
      <c r="AQ1050" s="14"/>
    </row>
    <row r="1051" spans="2:43" x14ac:dyDescent="0.3">
      <c r="C1051" s="14"/>
      <c r="D1051" s="14"/>
      <c r="E1051" s="14"/>
      <c r="F1051" s="14"/>
      <c r="G1051" s="14"/>
      <c r="H1051" s="14"/>
      <c r="I1051" s="14"/>
      <c r="J1051" s="14"/>
      <c r="K1051" s="14"/>
      <c r="L1051" s="14"/>
      <c r="M1051" s="14"/>
      <c r="N1051" s="14"/>
      <c r="O1051" s="14"/>
      <c r="P1051" s="14"/>
      <c r="Q1051" s="14"/>
      <c r="R1051" s="14"/>
      <c r="S1051" s="14"/>
      <c r="T1051" s="14"/>
      <c r="U1051" s="14"/>
      <c r="V1051" s="14"/>
      <c r="W1051" s="14"/>
      <c r="X1051" s="14"/>
      <c r="Y1051" s="14"/>
      <c r="Z1051" s="14"/>
      <c r="AA1051" s="14"/>
      <c r="AB1051" s="14"/>
      <c r="AC1051" s="14"/>
      <c r="AD1051" s="14"/>
      <c r="AE1051" s="14"/>
      <c r="AF1051" s="14"/>
      <c r="AG1051" s="14"/>
      <c r="AH1051" s="14"/>
      <c r="AI1051" s="14"/>
      <c r="AJ1051" s="14"/>
      <c r="AK1051" s="14"/>
      <c r="AL1051" s="14"/>
      <c r="AM1051" s="14"/>
      <c r="AN1051" s="14"/>
      <c r="AO1051" s="14"/>
      <c r="AP1051" s="14"/>
      <c r="AQ1051" s="14"/>
    </row>
    <row r="1052" spans="2:43" x14ac:dyDescent="0.3">
      <c r="C1052" s="14"/>
      <c r="D1052" s="14"/>
      <c r="E1052" s="14"/>
      <c r="F1052" s="14"/>
      <c r="G1052" s="14"/>
      <c r="H1052" s="14"/>
      <c r="I1052" s="14"/>
      <c r="J1052" s="14"/>
      <c r="K1052" s="14"/>
      <c r="L1052" s="14"/>
      <c r="M1052" s="14"/>
      <c r="N1052" s="14"/>
      <c r="O1052" s="14"/>
      <c r="P1052" s="14"/>
      <c r="Q1052" s="14"/>
      <c r="R1052" s="14"/>
      <c r="S1052" s="14"/>
      <c r="T1052" s="14"/>
      <c r="U1052" s="14"/>
      <c r="V1052" s="14"/>
      <c r="W1052" s="14"/>
      <c r="X1052" s="14"/>
      <c r="Y1052" s="14"/>
      <c r="Z1052" s="14"/>
      <c r="AA1052" s="14"/>
      <c r="AB1052" s="14"/>
      <c r="AC1052" s="14"/>
      <c r="AD1052" s="14"/>
      <c r="AE1052" s="14"/>
      <c r="AF1052" s="14"/>
      <c r="AG1052" s="14"/>
      <c r="AH1052" s="14"/>
      <c r="AI1052" s="14"/>
      <c r="AJ1052" s="14"/>
      <c r="AK1052" s="14"/>
      <c r="AL1052" s="14"/>
      <c r="AM1052" s="14"/>
      <c r="AN1052" s="14"/>
      <c r="AO1052" s="14"/>
      <c r="AP1052" s="14"/>
      <c r="AQ1052" s="14"/>
    </row>
    <row r="1053" spans="2:43" x14ac:dyDescent="0.3">
      <c r="C1053" s="14"/>
      <c r="D1053" s="14"/>
      <c r="E1053" s="14"/>
      <c r="F1053" s="14"/>
      <c r="G1053" s="14"/>
      <c r="H1053" s="14"/>
      <c r="I1053" s="14"/>
      <c r="J1053" s="14"/>
      <c r="K1053" s="14"/>
      <c r="L1053" s="14"/>
      <c r="M1053" s="14"/>
      <c r="N1053" s="14"/>
      <c r="O1053" s="14"/>
      <c r="P1053" s="14"/>
      <c r="Q1053" s="14"/>
      <c r="R1053" s="14"/>
      <c r="S1053" s="14"/>
      <c r="T1053" s="14"/>
      <c r="U1053" s="14"/>
      <c r="V1053" s="14"/>
      <c r="W1053" s="14"/>
      <c r="X1053" s="14"/>
      <c r="Y1053" s="14"/>
      <c r="Z1053" s="14"/>
      <c r="AA1053" s="14"/>
      <c r="AB1053" s="14"/>
      <c r="AC1053" s="14"/>
      <c r="AD1053" s="14"/>
      <c r="AE1053" s="14"/>
      <c r="AF1053" s="14"/>
      <c r="AG1053" s="14"/>
      <c r="AH1053" s="14"/>
      <c r="AI1053" s="14"/>
      <c r="AJ1053" s="14"/>
      <c r="AK1053" s="14"/>
      <c r="AL1053" s="14"/>
      <c r="AM1053" s="14"/>
      <c r="AN1053" s="14"/>
      <c r="AO1053" s="14"/>
      <c r="AP1053" s="14"/>
      <c r="AQ1053" s="14"/>
    </row>
    <row r="1054" spans="2:43" x14ac:dyDescent="0.3">
      <c r="C1054" s="14"/>
      <c r="D1054" s="14"/>
      <c r="E1054" s="14"/>
      <c r="F1054" s="14"/>
      <c r="G1054" s="14"/>
      <c r="H1054" s="14"/>
      <c r="I1054" s="14"/>
      <c r="J1054" s="14"/>
      <c r="K1054" s="14"/>
      <c r="L1054" s="14"/>
      <c r="M1054" s="14"/>
      <c r="N1054" s="14"/>
      <c r="O1054" s="14"/>
      <c r="P1054" s="14"/>
      <c r="Q1054" s="14"/>
      <c r="R1054" s="14"/>
      <c r="S1054" s="14"/>
      <c r="T1054" s="14"/>
      <c r="U1054" s="14"/>
      <c r="V1054" s="14"/>
      <c r="W1054" s="14"/>
      <c r="X1054" s="14"/>
      <c r="Y1054" s="14"/>
      <c r="Z1054" s="14"/>
      <c r="AA1054" s="14"/>
      <c r="AB1054" s="14"/>
      <c r="AC1054" s="14"/>
      <c r="AD1054" s="14"/>
      <c r="AE1054" s="14"/>
      <c r="AF1054" s="14"/>
      <c r="AG1054" s="14"/>
      <c r="AH1054" s="14"/>
      <c r="AI1054" s="14"/>
      <c r="AJ1054" s="14"/>
      <c r="AK1054" s="14"/>
      <c r="AL1054" s="14"/>
      <c r="AM1054" s="14"/>
      <c r="AN1054" s="14"/>
      <c r="AO1054" s="14"/>
      <c r="AP1054" s="14"/>
      <c r="AQ1054" s="14"/>
    </row>
    <row r="1055" spans="2:43" x14ac:dyDescent="0.3">
      <c r="C1055" s="14"/>
      <c r="D1055" s="14"/>
      <c r="E1055" s="14"/>
      <c r="F1055" s="14"/>
      <c r="G1055" s="14"/>
      <c r="H1055" s="14"/>
      <c r="I1055" s="14"/>
      <c r="J1055" s="14"/>
      <c r="K1055" s="14"/>
      <c r="L1055" s="14"/>
      <c r="M1055" s="14"/>
      <c r="N1055" s="14"/>
      <c r="O1055" s="14"/>
      <c r="P1055" s="14"/>
      <c r="Q1055" s="14"/>
      <c r="R1055" s="14"/>
      <c r="S1055" s="14"/>
      <c r="T1055" s="14"/>
      <c r="U1055" s="14"/>
      <c r="V1055" s="14"/>
      <c r="W1055" s="14"/>
      <c r="X1055" s="14"/>
      <c r="Y1055" s="14"/>
      <c r="Z1055" s="14"/>
      <c r="AA1055" s="14"/>
      <c r="AB1055" s="14"/>
      <c r="AC1055" s="14"/>
      <c r="AD1055" s="14"/>
      <c r="AE1055" s="14"/>
      <c r="AF1055" s="14"/>
      <c r="AG1055" s="14"/>
      <c r="AH1055" s="14"/>
      <c r="AI1055" s="14"/>
      <c r="AJ1055" s="14"/>
      <c r="AK1055" s="14"/>
      <c r="AL1055" s="14"/>
      <c r="AM1055" s="14"/>
      <c r="AN1055" s="14"/>
      <c r="AO1055" s="14"/>
      <c r="AP1055" s="14"/>
      <c r="AQ1055" s="14"/>
    </row>
    <row r="1056" spans="2:43" x14ac:dyDescent="0.3">
      <c r="C1056" s="14"/>
      <c r="D1056" s="14"/>
      <c r="E1056" s="14"/>
      <c r="F1056" s="14"/>
      <c r="G1056" s="14"/>
      <c r="H1056" s="14"/>
      <c r="I1056" s="14"/>
      <c r="J1056" s="14"/>
      <c r="K1056" s="14"/>
      <c r="L1056" s="14"/>
      <c r="M1056" s="14"/>
      <c r="N1056" s="14"/>
      <c r="O1056" s="14"/>
      <c r="P1056" s="14"/>
      <c r="Q1056" s="14"/>
      <c r="R1056" s="14"/>
      <c r="S1056" s="14"/>
      <c r="T1056" s="14"/>
      <c r="U1056" s="14"/>
      <c r="V1056" s="14"/>
      <c r="W1056" s="14"/>
      <c r="X1056" s="14"/>
      <c r="Y1056" s="14"/>
      <c r="Z1056" s="14"/>
      <c r="AA1056" s="14"/>
      <c r="AB1056" s="14"/>
      <c r="AC1056" s="14"/>
      <c r="AD1056" s="14"/>
      <c r="AE1056" s="14"/>
      <c r="AF1056" s="14"/>
      <c r="AG1056" s="14"/>
      <c r="AH1056" s="14"/>
      <c r="AI1056" s="14"/>
      <c r="AJ1056" s="14"/>
      <c r="AK1056" s="14"/>
      <c r="AL1056" s="14"/>
      <c r="AM1056" s="14"/>
      <c r="AN1056" s="14"/>
      <c r="AO1056" s="14"/>
      <c r="AP1056" s="14"/>
      <c r="AQ1056" s="14"/>
    </row>
    <row r="1057" spans="2:43" x14ac:dyDescent="0.3">
      <c r="C1057" s="14"/>
      <c r="D1057" s="14"/>
      <c r="E1057" s="14"/>
      <c r="F1057" s="14"/>
      <c r="G1057" s="14"/>
      <c r="H1057" s="14"/>
      <c r="I1057" s="14"/>
      <c r="J1057" s="14"/>
      <c r="K1057" s="14"/>
      <c r="L1057" s="14"/>
      <c r="M1057" s="14"/>
      <c r="N1057" s="14"/>
      <c r="O1057" s="14"/>
      <c r="P1057" s="14"/>
      <c r="Q1057" s="14"/>
      <c r="R1057" s="14"/>
      <c r="S1057" s="14"/>
      <c r="T1057" s="14"/>
      <c r="U1057" s="14"/>
      <c r="V1057" s="14"/>
      <c r="W1057" s="14"/>
      <c r="X1057" s="14"/>
      <c r="Y1057" s="14"/>
      <c r="Z1057" s="14"/>
      <c r="AA1057" s="14"/>
      <c r="AB1057" s="14"/>
      <c r="AC1057" s="14"/>
      <c r="AD1057" s="14"/>
      <c r="AE1057" s="14"/>
      <c r="AF1057" s="14"/>
      <c r="AG1057" s="14"/>
      <c r="AH1057" s="14"/>
      <c r="AI1057" s="14"/>
      <c r="AJ1057" s="14"/>
      <c r="AK1057" s="14"/>
      <c r="AL1057" s="14"/>
      <c r="AM1057" s="14"/>
      <c r="AN1057" s="14"/>
      <c r="AO1057" s="14"/>
      <c r="AP1057" s="14"/>
      <c r="AQ1057" s="14"/>
    </row>
    <row r="1058" spans="2:43" x14ac:dyDescent="0.3">
      <c r="C1058" s="14"/>
      <c r="D1058" s="14"/>
      <c r="E1058" s="14"/>
      <c r="F1058" s="14"/>
      <c r="G1058" s="14"/>
      <c r="H1058" s="14"/>
      <c r="I1058" s="14"/>
      <c r="J1058" s="14"/>
      <c r="K1058" s="14"/>
      <c r="L1058" s="14"/>
      <c r="M1058" s="14"/>
      <c r="N1058" s="14"/>
      <c r="O1058" s="14"/>
      <c r="P1058" s="14"/>
      <c r="Q1058" s="14"/>
      <c r="R1058" s="14"/>
      <c r="S1058" s="14"/>
      <c r="T1058" s="14"/>
      <c r="U1058" s="14"/>
      <c r="V1058" s="14"/>
      <c r="W1058" s="14"/>
      <c r="X1058" s="14"/>
      <c r="Y1058" s="14"/>
      <c r="Z1058" s="14"/>
      <c r="AA1058" s="14"/>
      <c r="AB1058" s="14"/>
      <c r="AC1058" s="14"/>
      <c r="AD1058" s="14"/>
      <c r="AE1058" s="14"/>
      <c r="AF1058" s="14"/>
      <c r="AG1058" s="14"/>
      <c r="AH1058" s="14"/>
      <c r="AI1058" s="14"/>
      <c r="AJ1058" s="14"/>
      <c r="AK1058" s="14"/>
      <c r="AL1058" s="14"/>
      <c r="AM1058" s="14"/>
      <c r="AN1058" s="14"/>
      <c r="AO1058" s="14"/>
      <c r="AP1058" s="14"/>
      <c r="AQ1058" s="14"/>
    </row>
    <row r="1059" spans="2:43" x14ac:dyDescent="0.3">
      <c r="C1059" s="14"/>
      <c r="D1059" s="14"/>
      <c r="E1059" s="14"/>
      <c r="F1059" s="14"/>
      <c r="G1059" s="14"/>
      <c r="H1059" s="14"/>
      <c r="I1059" s="14"/>
      <c r="J1059" s="14"/>
      <c r="K1059" s="14"/>
      <c r="L1059" s="14"/>
      <c r="M1059" s="14"/>
      <c r="N1059" s="14"/>
      <c r="O1059" s="14"/>
      <c r="P1059" s="14"/>
      <c r="Q1059" s="14"/>
      <c r="R1059" s="14"/>
      <c r="S1059" s="14"/>
      <c r="T1059" s="14"/>
      <c r="U1059" s="14"/>
      <c r="V1059" s="14"/>
      <c r="W1059" s="14"/>
      <c r="X1059" s="14"/>
      <c r="Y1059" s="14"/>
      <c r="Z1059" s="14"/>
      <c r="AA1059" s="14"/>
      <c r="AB1059" s="14"/>
      <c r="AC1059" s="14"/>
      <c r="AD1059" s="14"/>
      <c r="AE1059" s="14"/>
      <c r="AF1059" s="14"/>
      <c r="AG1059" s="14"/>
      <c r="AH1059" s="14"/>
      <c r="AI1059" s="14"/>
      <c r="AJ1059" s="14"/>
      <c r="AK1059" s="14"/>
      <c r="AL1059" s="14"/>
      <c r="AM1059" s="14"/>
      <c r="AN1059" s="14"/>
      <c r="AO1059" s="14"/>
      <c r="AP1059" s="14"/>
      <c r="AQ1059" s="14"/>
    </row>
    <row r="1060" spans="2:43" x14ac:dyDescent="0.3">
      <c r="C1060" s="14"/>
      <c r="D1060" s="14"/>
      <c r="E1060" s="14"/>
      <c r="F1060" s="14"/>
      <c r="G1060" s="14"/>
      <c r="H1060" s="14"/>
      <c r="I1060" s="14"/>
      <c r="J1060" s="14"/>
      <c r="K1060" s="14"/>
      <c r="L1060" s="14"/>
      <c r="M1060" s="14"/>
      <c r="N1060" s="14"/>
      <c r="O1060" s="14"/>
      <c r="P1060" s="14"/>
      <c r="Q1060" s="14"/>
      <c r="R1060" s="14"/>
      <c r="S1060" s="14"/>
      <c r="T1060" s="14"/>
      <c r="U1060" s="14"/>
      <c r="V1060" s="14"/>
      <c r="W1060" s="14"/>
      <c r="X1060" s="14"/>
      <c r="Y1060" s="14"/>
      <c r="Z1060" s="14"/>
      <c r="AA1060" s="14"/>
      <c r="AB1060" s="14"/>
      <c r="AC1060" s="14"/>
      <c r="AD1060" s="14"/>
      <c r="AE1060" s="14"/>
      <c r="AF1060" s="14"/>
      <c r="AG1060" s="14"/>
      <c r="AH1060" s="14"/>
      <c r="AI1060" s="14"/>
      <c r="AJ1060" s="14"/>
      <c r="AK1060" s="14"/>
      <c r="AL1060" s="14"/>
      <c r="AM1060" s="14"/>
      <c r="AN1060" s="14"/>
      <c r="AO1060" s="14"/>
      <c r="AP1060" s="14"/>
      <c r="AQ1060" s="14"/>
    </row>
    <row r="1061" spans="2:43" x14ac:dyDescent="0.3">
      <c r="B1061" s="6"/>
      <c r="C1061" s="14"/>
      <c r="D1061" s="14"/>
      <c r="E1061" s="14"/>
      <c r="F1061" s="14"/>
      <c r="G1061" s="14"/>
      <c r="H1061" s="14"/>
      <c r="I1061" s="14"/>
      <c r="J1061" s="14"/>
      <c r="K1061" s="14"/>
      <c r="L1061" s="14"/>
      <c r="M1061" s="14"/>
      <c r="N1061" s="14"/>
      <c r="O1061" s="14"/>
      <c r="P1061" s="14"/>
      <c r="Q1061" s="14"/>
      <c r="R1061" s="14"/>
      <c r="S1061" s="14"/>
      <c r="T1061" s="14"/>
      <c r="U1061" s="14"/>
      <c r="V1061" s="14"/>
      <c r="W1061" s="14"/>
      <c r="X1061" s="14"/>
      <c r="Y1061" s="14"/>
      <c r="Z1061" s="14"/>
      <c r="AA1061" s="14"/>
      <c r="AB1061" s="14"/>
      <c r="AC1061" s="14"/>
      <c r="AD1061" s="14"/>
      <c r="AE1061" s="14"/>
      <c r="AF1061" s="14"/>
      <c r="AG1061" s="14"/>
      <c r="AH1061" s="14"/>
      <c r="AI1061" s="14"/>
      <c r="AJ1061" s="14"/>
      <c r="AK1061" s="14"/>
      <c r="AL1061" s="14"/>
      <c r="AM1061" s="14"/>
      <c r="AN1061" s="14"/>
      <c r="AO1061" s="14"/>
      <c r="AP1061" s="14"/>
      <c r="AQ1061" s="14"/>
    </row>
    <row r="1062" spans="2:43" x14ac:dyDescent="0.3">
      <c r="B1062" s="22"/>
      <c r="C1062" s="14"/>
      <c r="D1062" s="14"/>
      <c r="E1062" s="14"/>
      <c r="F1062" s="14"/>
      <c r="G1062" s="14"/>
      <c r="H1062" s="14"/>
      <c r="I1062" s="14"/>
      <c r="J1062" s="14"/>
      <c r="K1062" s="14"/>
      <c r="L1062" s="14"/>
      <c r="M1062" s="14"/>
      <c r="N1062" s="14"/>
      <c r="O1062" s="14"/>
      <c r="P1062" s="14"/>
      <c r="Q1062" s="14"/>
      <c r="R1062" s="14"/>
      <c r="S1062" s="14"/>
      <c r="T1062" s="14"/>
      <c r="U1062" s="14"/>
      <c r="V1062" s="14"/>
      <c r="W1062" s="14"/>
      <c r="X1062" s="14"/>
      <c r="Y1062" s="14"/>
      <c r="Z1062" s="14"/>
      <c r="AA1062" s="14"/>
      <c r="AB1062" s="14"/>
      <c r="AC1062" s="14"/>
      <c r="AD1062" s="14"/>
      <c r="AE1062" s="14"/>
      <c r="AF1062" s="14"/>
      <c r="AG1062" s="14"/>
      <c r="AH1062" s="14"/>
      <c r="AI1062" s="14"/>
      <c r="AJ1062" s="14"/>
      <c r="AK1062" s="14"/>
      <c r="AL1062" s="14"/>
      <c r="AM1062" s="14"/>
      <c r="AN1062" s="14"/>
      <c r="AO1062" s="14"/>
      <c r="AP1062" s="14"/>
      <c r="AQ1062" s="14"/>
    </row>
    <row r="1063" spans="2:43" x14ac:dyDescent="0.3">
      <c r="C1063" s="14"/>
      <c r="D1063" s="14"/>
      <c r="E1063" s="14"/>
      <c r="F1063" s="14"/>
      <c r="G1063" s="14"/>
      <c r="H1063" s="14"/>
      <c r="I1063" s="14"/>
      <c r="J1063" s="14"/>
      <c r="K1063" s="14"/>
      <c r="L1063" s="14"/>
      <c r="M1063" s="14"/>
      <c r="N1063" s="14"/>
      <c r="O1063" s="14"/>
      <c r="P1063" s="14"/>
      <c r="Q1063" s="14"/>
      <c r="R1063" s="14"/>
      <c r="S1063" s="14"/>
      <c r="T1063" s="14"/>
      <c r="U1063" s="14"/>
      <c r="V1063" s="14"/>
      <c r="W1063" s="14"/>
      <c r="X1063" s="14"/>
      <c r="Y1063" s="14"/>
      <c r="Z1063" s="14"/>
      <c r="AA1063" s="14"/>
      <c r="AB1063" s="14"/>
      <c r="AC1063" s="14"/>
      <c r="AD1063" s="14"/>
      <c r="AE1063" s="14"/>
      <c r="AF1063" s="14"/>
      <c r="AG1063" s="14"/>
      <c r="AH1063" s="14"/>
      <c r="AI1063" s="14"/>
      <c r="AJ1063" s="14"/>
      <c r="AK1063" s="14"/>
      <c r="AL1063" s="14"/>
      <c r="AM1063" s="14"/>
      <c r="AN1063" s="14"/>
      <c r="AO1063" s="14"/>
      <c r="AP1063" s="14"/>
      <c r="AQ1063" s="14"/>
    </row>
    <row r="1064" spans="2:43" x14ac:dyDescent="0.3">
      <c r="C1064" s="14"/>
      <c r="D1064" s="14"/>
      <c r="E1064" s="14"/>
      <c r="F1064" s="14"/>
      <c r="G1064" s="14"/>
      <c r="H1064" s="14"/>
      <c r="I1064" s="14"/>
      <c r="J1064" s="14"/>
      <c r="K1064" s="14"/>
      <c r="L1064" s="14"/>
      <c r="M1064" s="14"/>
      <c r="N1064" s="14"/>
      <c r="O1064" s="14"/>
      <c r="P1064" s="14"/>
      <c r="Q1064" s="14"/>
      <c r="R1064" s="14"/>
      <c r="S1064" s="14"/>
      <c r="T1064" s="14"/>
      <c r="U1064" s="14"/>
      <c r="V1064" s="14"/>
      <c r="W1064" s="14"/>
      <c r="X1064" s="14"/>
      <c r="Y1064" s="14"/>
      <c r="Z1064" s="14"/>
      <c r="AA1064" s="14"/>
      <c r="AB1064" s="14"/>
      <c r="AC1064" s="14"/>
      <c r="AD1064" s="14"/>
      <c r="AE1064" s="14"/>
      <c r="AF1064" s="14"/>
      <c r="AG1064" s="14"/>
      <c r="AH1064" s="14"/>
      <c r="AI1064" s="14"/>
      <c r="AJ1064" s="14"/>
      <c r="AK1064" s="14"/>
      <c r="AL1064" s="14"/>
      <c r="AM1064" s="14"/>
      <c r="AN1064" s="14"/>
      <c r="AO1064" s="14"/>
      <c r="AP1064" s="14"/>
      <c r="AQ1064" s="14"/>
    </row>
    <row r="1065" spans="2:43" x14ac:dyDescent="0.3">
      <c r="C1065" s="14"/>
      <c r="D1065" s="14"/>
      <c r="E1065" s="14"/>
      <c r="F1065" s="14"/>
      <c r="G1065" s="14"/>
      <c r="H1065" s="14"/>
      <c r="I1065" s="14"/>
      <c r="J1065" s="14"/>
      <c r="K1065" s="14"/>
      <c r="L1065" s="14"/>
      <c r="M1065" s="14"/>
      <c r="N1065" s="14"/>
      <c r="O1065" s="14"/>
      <c r="P1065" s="14"/>
      <c r="Q1065" s="14"/>
      <c r="R1065" s="14"/>
      <c r="S1065" s="14"/>
      <c r="T1065" s="14"/>
      <c r="U1065" s="14"/>
      <c r="V1065" s="14"/>
      <c r="W1065" s="14"/>
      <c r="X1065" s="14"/>
      <c r="Y1065" s="14"/>
      <c r="Z1065" s="14"/>
      <c r="AA1065" s="14"/>
      <c r="AB1065" s="14"/>
      <c r="AC1065" s="14"/>
      <c r="AD1065" s="14"/>
      <c r="AE1065" s="14"/>
      <c r="AF1065" s="14"/>
      <c r="AG1065" s="14"/>
      <c r="AH1065" s="14"/>
      <c r="AI1065" s="14"/>
      <c r="AJ1065" s="14"/>
      <c r="AK1065" s="14"/>
      <c r="AL1065" s="14"/>
      <c r="AM1065" s="14"/>
      <c r="AN1065" s="14"/>
      <c r="AO1065" s="14"/>
      <c r="AP1065" s="14"/>
      <c r="AQ1065" s="14"/>
    </row>
    <row r="1066" spans="2:43" x14ac:dyDescent="0.3">
      <c r="C1066" s="14"/>
      <c r="D1066" s="14"/>
      <c r="E1066" s="14"/>
      <c r="F1066" s="14"/>
      <c r="G1066" s="14"/>
      <c r="H1066" s="14"/>
      <c r="I1066" s="14"/>
      <c r="J1066" s="14"/>
      <c r="K1066" s="14"/>
      <c r="L1066" s="14"/>
      <c r="M1066" s="14"/>
      <c r="N1066" s="14"/>
      <c r="O1066" s="14"/>
      <c r="P1066" s="14"/>
      <c r="Q1066" s="14"/>
      <c r="R1066" s="14"/>
      <c r="S1066" s="14"/>
      <c r="T1066" s="14"/>
      <c r="U1066" s="14"/>
      <c r="V1066" s="14"/>
      <c r="W1066" s="14"/>
      <c r="X1066" s="14"/>
      <c r="Y1066" s="14"/>
      <c r="Z1066" s="14"/>
      <c r="AA1066" s="14"/>
      <c r="AB1066" s="14"/>
      <c r="AC1066" s="14"/>
      <c r="AD1066" s="14"/>
      <c r="AE1066" s="14"/>
      <c r="AF1066" s="14"/>
      <c r="AG1066" s="14"/>
      <c r="AH1066" s="14"/>
      <c r="AI1066" s="14"/>
      <c r="AJ1066" s="14"/>
      <c r="AK1066" s="14"/>
      <c r="AL1066" s="14"/>
      <c r="AM1066" s="14"/>
      <c r="AN1066" s="14"/>
      <c r="AO1066" s="14"/>
      <c r="AP1066" s="14"/>
      <c r="AQ1066" s="14"/>
    </row>
    <row r="1067" spans="2:43" x14ac:dyDescent="0.3">
      <c r="C1067" s="14"/>
      <c r="D1067" s="14"/>
      <c r="E1067" s="14"/>
      <c r="F1067" s="14"/>
      <c r="G1067" s="14"/>
      <c r="H1067" s="14"/>
      <c r="I1067" s="14"/>
      <c r="J1067" s="14"/>
      <c r="K1067" s="14"/>
      <c r="L1067" s="14"/>
      <c r="M1067" s="14"/>
      <c r="N1067" s="14"/>
      <c r="O1067" s="14"/>
      <c r="P1067" s="14"/>
      <c r="Q1067" s="14"/>
      <c r="R1067" s="14"/>
      <c r="S1067" s="14"/>
      <c r="T1067" s="14"/>
      <c r="U1067" s="14"/>
      <c r="V1067" s="14"/>
      <c r="W1067" s="14"/>
      <c r="X1067" s="14"/>
      <c r="Y1067" s="14"/>
      <c r="Z1067" s="14"/>
      <c r="AA1067" s="14"/>
      <c r="AB1067" s="14"/>
      <c r="AC1067" s="14"/>
      <c r="AD1067" s="14"/>
      <c r="AE1067" s="14"/>
      <c r="AF1067" s="14"/>
      <c r="AG1067" s="14"/>
      <c r="AH1067" s="14"/>
      <c r="AI1067" s="14"/>
      <c r="AJ1067" s="14"/>
      <c r="AK1067" s="14"/>
      <c r="AL1067" s="14"/>
      <c r="AM1067" s="14"/>
      <c r="AN1067" s="14"/>
      <c r="AO1067" s="14"/>
      <c r="AP1067" s="14"/>
      <c r="AQ1067" s="14"/>
    </row>
    <row r="1068" spans="2:43" x14ac:dyDescent="0.3">
      <c r="C1068" s="14"/>
      <c r="D1068" s="14"/>
      <c r="E1068" s="14"/>
      <c r="F1068" s="14"/>
      <c r="G1068" s="14"/>
      <c r="H1068" s="14"/>
      <c r="I1068" s="14"/>
      <c r="J1068" s="14"/>
      <c r="K1068" s="14"/>
      <c r="L1068" s="14"/>
      <c r="M1068" s="14"/>
      <c r="N1068" s="14"/>
      <c r="O1068" s="14"/>
      <c r="P1068" s="14"/>
      <c r="Q1068" s="14"/>
      <c r="R1068" s="14"/>
      <c r="S1068" s="14"/>
      <c r="T1068" s="14"/>
      <c r="U1068" s="14"/>
      <c r="V1068" s="14"/>
      <c r="W1068" s="14"/>
      <c r="X1068" s="14"/>
      <c r="Y1068" s="14"/>
      <c r="Z1068" s="14"/>
      <c r="AA1068" s="14"/>
      <c r="AB1068" s="14"/>
      <c r="AC1068" s="14"/>
      <c r="AD1068" s="14"/>
      <c r="AE1068" s="14"/>
      <c r="AF1068" s="14"/>
      <c r="AG1068" s="14"/>
      <c r="AH1068" s="14"/>
      <c r="AI1068" s="14"/>
      <c r="AJ1068" s="14"/>
      <c r="AK1068" s="14"/>
      <c r="AL1068" s="14"/>
      <c r="AM1068" s="14"/>
      <c r="AN1068" s="14"/>
      <c r="AO1068" s="14"/>
      <c r="AP1068" s="14"/>
      <c r="AQ1068" s="14"/>
    </row>
    <row r="1069" spans="2:43" x14ac:dyDescent="0.3">
      <c r="C1069" s="14"/>
      <c r="D1069" s="14"/>
      <c r="E1069" s="14"/>
      <c r="F1069" s="14"/>
      <c r="G1069" s="14"/>
      <c r="H1069" s="14"/>
      <c r="I1069" s="14"/>
      <c r="J1069" s="14"/>
      <c r="K1069" s="14"/>
      <c r="L1069" s="14"/>
      <c r="M1069" s="14"/>
      <c r="N1069" s="14"/>
      <c r="O1069" s="14"/>
      <c r="P1069" s="14"/>
      <c r="Q1069" s="14"/>
      <c r="R1069" s="14"/>
      <c r="S1069" s="14"/>
      <c r="T1069" s="14"/>
      <c r="U1069" s="14"/>
      <c r="V1069" s="14"/>
      <c r="W1069" s="14"/>
      <c r="X1069" s="14"/>
      <c r="Y1069" s="14"/>
      <c r="Z1069" s="14"/>
      <c r="AA1069" s="14"/>
      <c r="AB1069" s="14"/>
      <c r="AC1069" s="14"/>
      <c r="AD1069" s="14"/>
      <c r="AE1069" s="14"/>
      <c r="AF1069" s="14"/>
      <c r="AG1069" s="14"/>
      <c r="AH1069" s="14"/>
      <c r="AI1069" s="14"/>
      <c r="AJ1069" s="14"/>
      <c r="AK1069" s="14"/>
      <c r="AL1069" s="14"/>
      <c r="AM1069" s="14"/>
      <c r="AN1069" s="14"/>
      <c r="AO1069" s="14"/>
      <c r="AP1069" s="14"/>
      <c r="AQ1069" s="14"/>
    </row>
    <row r="1070" spans="2:43" x14ac:dyDescent="0.3">
      <c r="C1070" s="14"/>
      <c r="D1070" s="14"/>
      <c r="E1070" s="14"/>
      <c r="F1070" s="14"/>
      <c r="G1070" s="14"/>
      <c r="H1070" s="14"/>
      <c r="I1070" s="14"/>
      <c r="J1070" s="14"/>
      <c r="K1070" s="14"/>
      <c r="L1070" s="14"/>
      <c r="M1070" s="14"/>
      <c r="N1070" s="14"/>
      <c r="O1070" s="14"/>
      <c r="P1070" s="14"/>
      <c r="Q1070" s="14"/>
      <c r="R1070" s="14"/>
      <c r="S1070" s="14"/>
      <c r="T1070" s="14"/>
      <c r="U1070" s="14"/>
      <c r="V1070" s="14"/>
      <c r="W1070" s="14"/>
      <c r="X1070" s="14"/>
      <c r="Y1070" s="14"/>
      <c r="Z1070" s="14"/>
      <c r="AA1070" s="14"/>
      <c r="AB1070" s="14"/>
      <c r="AC1070" s="14"/>
      <c r="AD1070" s="14"/>
      <c r="AE1070" s="14"/>
      <c r="AF1070" s="14"/>
      <c r="AG1070" s="14"/>
      <c r="AH1070" s="14"/>
      <c r="AI1070" s="14"/>
      <c r="AJ1070" s="14"/>
      <c r="AK1070" s="14"/>
      <c r="AL1070" s="14"/>
      <c r="AM1070" s="14"/>
      <c r="AN1070" s="14"/>
      <c r="AO1070" s="14"/>
      <c r="AP1070" s="14"/>
      <c r="AQ1070" s="14"/>
    </row>
    <row r="1071" spans="2:43" x14ac:dyDescent="0.3">
      <c r="C1071" s="14"/>
      <c r="D1071" s="14"/>
      <c r="E1071" s="14"/>
      <c r="F1071" s="14"/>
      <c r="G1071" s="14"/>
      <c r="H1071" s="14"/>
      <c r="I1071" s="14"/>
      <c r="J1071" s="14"/>
      <c r="K1071" s="14"/>
      <c r="L1071" s="14"/>
      <c r="M1071" s="14"/>
      <c r="N1071" s="14"/>
      <c r="O1071" s="14"/>
      <c r="P1071" s="14"/>
      <c r="Q1071" s="14"/>
      <c r="R1071" s="14"/>
      <c r="S1071" s="14"/>
      <c r="T1071" s="14"/>
      <c r="U1071" s="14"/>
      <c r="V1071" s="14"/>
      <c r="W1071" s="14"/>
      <c r="X1071" s="14"/>
      <c r="Y1071" s="14"/>
      <c r="Z1071" s="14"/>
      <c r="AA1071" s="14"/>
      <c r="AB1071" s="14"/>
      <c r="AC1071" s="14"/>
      <c r="AD1071" s="14"/>
      <c r="AE1071" s="14"/>
      <c r="AF1071" s="14"/>
      <c r="AG1071" s="14"/>
      <c r="AH1071" s="14"/>
      <c r="AI1071" s="14"/>
      <c r="AJ1071" s="14"/>
      <c r="AK1071" s="14"/>
      <c r="AL1071" s="14"/>
      <c r="AM1071" s="14"/>
      <c r="AN1071" s="14"/>
      <c r="AO1071" s="14"/>
      <c r="AP1071" s="14"/>
      <c r="AQ1071" s="14"/>
    </row>
    <row r="1072" spans="2:43" x14ac:dyDescent="0.3">
      <c r="C1072" s="14"/>
      <c r="D1072" s="14"/>
      <c r="E1072" s="14"/>
      <c r="F1072" s="14"/>
      <c r="G1072" s="14"/>
      <c r="H1072" s="14"/>
      <c r="I1072" s="14"/>
      <c r="J1072" s="14"/>
      <c r="K1072" s="14"/>
      <c r="L1072" s="14"/>
      <c r="M1072" s="14"/>
      <c r="N1072" s="14"/>
      <c r="O1072" s="14"/>
      <c r="P1072" s="14"/>
      <c r="Q1072" s="14"/>
      <c r="R1072" s="14"/>
      <c r="S1072" s="14"/>
      <c r="T1072" s="14"/>
      <c r="U1072" s="14"/>
      <c r="V1072" s="14"/>
      <c r="W1072" s="14"/>
      <c r="X1072" s="14"/>
      <c r="Y1072" s="14"/>
      <c r="Z1072" s="14"/>
      <c r="AA1072" s="14"/>
      <c r="AB1072" s="14"/>
      <c r="AC1072" s="14"/>
      <c r="AD1072" s="14"/>
      <c r="AE1072" s="14"/>
      <c r="AF1072" s="14"/>
      <c r="AG1072" s="14"/>
      <c r="AH1072" s="14"/>
      <c r="AI1072" s="14"/>
      <c r="AJ1072" s="14"/>
      <c r="AK1072" s="14"/>
      <c r="AL1072" s="14"/>
      <c r="AM1072" s="14"/>
      <c r="AN1072" s="14"/>
      <c r="AO1072" s="14"/>
      <c r="AP1072" s="14"/>
      <c r="AQ1072" s="14"/>
    </row>
    <row r="1073" spans="2:43" x14ac:dyDescent="0.3">
      <c r="B1073" s="6"/>
      <c r="C1073" s="14"/>
      <c r="D1073" s="14"/>
      <c r="E1073" s="14"/>
      <c r="F1073" s="14"/>
      <c r="G1073" s="14"/>
      <c r="H1073" s="14"/>
      <c r="I1073" s="14"/>
      <c r="J1073" s="14"/>
      <c r="K1073" s="14"/>
      <c r="L1073" s="14"/>
      <c r="M1073" s="14"/>
      <c r="N1073" s="14"/>
      <c r="O1073" s="14"/>
      <c r="P1073" s="14"/>
      <c r="Q1073" s="14"/>
      <c r="R1073" s="14"/>
      <c r="S1073" s="14"/>
      <c r="T1073" s="14"/>
      <c r="U1073" s="14"/>
      <c r="V1073" s="14"/>
      <c r="W1073" s="14"/>
      <c r="X1073" s="14"/>
      <c r="Y1073" s="14"/>
      <c r="Z1073" s="14"/>
      <c r="AA1073" s="14"/>
      <c r="AB1073" s="14"/>
      <c r="AC1073" s="14"/>
      <c r="AD1073" s="14"/>
      <c r="AE1073" s="14"/>
      <c r="AF1073" s="14"/>
      <c r="AG1073" s="14"/>
      <c r="AH1073" s="14"/>
      <c r="AI1073" s="14"/>
      <c r="AJ1073" s="14"/>
      <c r="AK1073" s="14"/>
      <c r="AL1073" s="14"/>
      <c r="AM1073" s="14"/>
      <c r="AN1073" s="14"/>
      <c r="AO1073" s="14"/>
      <c r="AP1073" s="14"/>
      <c r="AQ1073" s="14"/>
    </row>
    <row r="1074" spans="2:43" x14ac:dyDescent="0.3">
      <c r="B1074" s="22"/>
      <c r="C1074" s="14"/>
      <c r="D1074" s="14"/>
      <c r="E1074" s="14"/>
      <c r="F1074" s="14"/>
      <c r="G1074" s="14"/>
      <c r="H1074" s="14"/>
      <c r="I1074" s="14"/>
      <c r="J1074" s="14"/>
      <c r="K1074" s="14"/>
      <c r="L1074" s="14"/>
      <c r="M1074" s="14"/>
      <c r="N1074" s="14"/>
      <c r="O1074" s="14"/>
      <c r="P1074" s="14"/>
      <c r="Q1074" s="14"/>
      <c r="R1074" s="14"/>
      <c r="S1074" s="14"/>
      <c r="T1074" s="14"/>
      <c r="U1074" s="14"/>
      <c r="V1074" s="14"/>
      <c r="W1074" s="14"/>
      <c r="X1074" s="14"/>
      <c r="Y1074" s="14"/>
      <c r="Z1074" s="14"/>
      <c r="AA1074" s="14"/>
      <c r="AB1074" s="14"/>
      <c r="AC1074" s="14"/>
      <c r="AD1074" s="14"/>
      <c r="AE1074" s="14"/>
      <c r="AF1074" s="14"/>
      <c r="AG1074" s="14"/>
      <c r="AH1074" s="14"/>
      <c r="AI1074" s="14"/>
      <c r="AJ1074" s="14"/>
      <c r="AK1074" s="14"/>
      <c r="AL1074" s="14"/>
      <c r="AM1074" s="14"/>
      <c r="AN1074" s="14"/>
      <c r="AO1074" s="14"/>
      <c r="AP1074" s="14"/>
      <c r="AQ1074" s="14"/>
    </row>
    <row r="1075" spans="2:43" x14ac:dyDescent="0.3">
      <c r="C1075" s="14"/>
      <c r="D1075" s="14"/>
      <c r="E1075" s="14"/>
      <c r="F1075" s="14"/>
      <c r="G1075" s="14"/>
      <c r="H1075" s="14"/>
      <c r="I1075" s="14"/>
      <c r="J1075" s="14"/>
      <c r="K1075" s="14"/>
      <c r="L1075" s="14"/>
      <c r="M1075" s="14"/>
      <c r="N1075" s="14"/>
      <c r="O1075" s="14"/>
      <c r="P1075" s="14"/>
      <c r="Q1075" s="14"/>
      <c r="R1075" s="14"/>
      <c r="S1075" s="14"/>
      <c r="T1075" s="14"/>
      <c r="U1075" s="14"/>
      <c r="V1075" s="14"/>
      <c r="W1075" s="14"/>
      <c r="X1075" s="14"/>
      <c r="Y1075" s="14"/>
      <c r="Z1075" s="14"/>
      <c r="AA1075" s="14"/>
      <c r="AB1075" s="14"/>
      <c r="AC1075" s="14"/>
      <c r="AD1075" s="14"/>
      <c r="AE1075" s="14"/>
      <c r="AF1075" s="14"/>
      <c r="AG1075" s="14"/>
      <c r="AH1075" s="14"/>
      <c r="AI1075" s="14"/>
      <c r="AJ1075" s="14"/>
      <c r="AK1075" s="14"/>
      <c r="AL1075" s="14"/>
      <c r="AM1075" s="14"/>
      <c r="AN1075" s="14"/>
      <c r="AO1075" s="14"/>
      <c r="AP1075" s="14"/>
      <c r="AQ1075" s="14"/>
    </row>
    <row r="1076" spans="2:43" x14ac:dyDescent="0.3">
      <c r="C1076" s="14"/>
      <c r="D1076" s="14"/>
      <c r="E1076" s="14"/>
      <c r="F1076" s="14"/>
      <c r="G1076" s="14"/>
      <c r="H1076" s="14"/>
      <c r="I1076" s="14"/>
      <c r="J1076" s="14"/>
      <c r="K1076" s="14"/>
      <c r="L1076" s="14"/>
      <c r="M1076" s="14"/>
      <c r="N1076" s="14"/>
      <c r="O1076" s="14"/>
      <c r="P1076" s="14"/>
      <c r="Q1076" s="14"/>
      <c r="R1076" s="14"/>
      <c r="S1076" s="14"/>
      <c r="T1076" s="14"/>
      <c r="U1076" s="14"/>
      <c r="V1076" s="14"/>
      <c r="W1076" s="14"/>
      <c r="X1076" s="14"/>
      <c r="Y1076" s="14"/>
      <c r="Z1076" s="14"/>
      <c r="AA1076" s="14"/>
      <c r="AB1076" s="14"/>
      <c r="AC1076" s="14"/>
      <c r="AD1076" s="14"/>
      <c r="AE1076" s="14"/>
      <c r="AF1076" s="14"/>
      <c r="AG1076" s="14"/>
      <c r="AH1076" s="14"/>
      <c r="AI1076" s="14"/>
      <c r="AJ1076" s="14"/>
      <c r="AK1076" s="14"/>
      <c r="AL1076" s="14"/>
      <c r="AM1076" s="14"/>
      <c r="AN1076" s="14"/>
      <c r="AO1076" s="14"/>
      <c r="AP1076" s="14"/>
      <c r="AQ1076" s="14"/>
    </row>
    <row r="1077" spans="2:43" x14ac:dyDescent="0.3">
      <c r="C1077" s="14"/>
      <c r="D1077" s="14"/>
      <c r="E1077" s="14"/>
      <c r="F1077" s="14"/>
      <c r="G1077" s="14"/>
      <c r="H1077" s="14"/>
      <c r="I1077" s="14"/>
      <c r="J1077" s="14"/>
      <c r="K1077" s="14"/>
      <c r="L1077" s="14"/>
      <c r="M1077" s="14"/>
      <c r="N1077" s="14"/>
      <c r="O1077" s="14"/>
      <c r="P1077" s="14"/>
      <c r="Q1077" s="14"/>
      <c r="R1077" s="14"/>
      <c r="S1077" s="14"/>
      <c r="T1077" s="14"/>
      <c r="U1077" s="14"/>
      <c r="V1077" s="14"/>
      <c r="W1077" s="14"/>
      <c r="X1077" s="14"/>
      <c r="Y1077" s="14"/>
      <c r="Z1077" s="14"/>
      <c r="AA1077" s="14"/>
      <c r="AB1077" s="14"/>
      <c r="AC1077" s="14"/>
      <c r="AD1077" s="14"/>
      <c r="AE1077" s="14"/>
      <c r="AF1077" s="14"/>
      <c r="AG1077" s="14"/>
      <c r="AH1077" s="14"/>
      <c r="AI1077" s="14"/>
      <c r="AJ1077" s="14"/>
      <c r="AK1077" s="14"/>
      <c r="AL1077" s="14"/>
      <c r="AM1077" s="14"/>
      <c r="AN1077" s="14"/>
      <c r="AO1077" s="14"/>
      <c r="AP1077" s="14"/>
      <c r="AQ1077" s="14"/>
    </row>
    <row r="1078" spans="2:43" x14ac:dyDescent="0.3">
      <c r="C1078" s="14"/>
      <c r="D1078" s="14"/>
      <c r="E1078" s="14"/>
      <c r="F1078" s="14"/>
      <c r="G1078" s="14"/>
      <c r="H1078" s="14"/>
      <c r="I1078" s="14"/>
      <c r="J1078" s="14"/>
      <c r="K1078" s="14"/>
      <c r="L1078" s="14"/>
      <c r="M1078" s="14"/>
      <c r="N1078" s="14"/>
      <c r="O1078" s="14"/>
      <c r="P1078" s="14"/>
      <c r="Q1078" s="14"/>
      <c r="R1078" s="14"/>
      <c r="S1078" s="14"/>
      <c r="T1078" s="14"/>
      <c r="U1078" s="14"/>
      <c r="V1078" s="14"/>
      <c r="W1078" s="14"/>
      <c r="X1078" s="14"/>
      <c r="Y1078" s="14"/>
      <c r="Z1078" s="14"/>
      <c r="AA1078" s="14"/>
      <c r="AB1078" s="14"/>
      <c r="AC1078" s="14"/>
      <c r="AD1078" s="14"/>
      <c r="AE1078" s="14"/>
      <c r="AF1078" s="14"/>
      <c r="AG1078" s="14"/>
      <c r="AH1078" s="14"/>
      <c r="AI1078" s="14"/>
      <c r="AJ1078" s="14"/>
      <c r="AK1078" s="14"/>
      <c r="AL1078" s="14"/>
      <c r="AM1078" s="14"/>
      <c r="AN1078" s="14"/>
      <c r="AO1078" s="14"/>
      <c r="AP1078" s="14"/>
      <c r="AQ1078" s="14"/>
    </row>
    <row r="1079" spans="2:43" x14ac:dyDescent="0.3">
      <c r="C1079" s="14"/>
      <c r="D1079" s="14"/>
      <c r="E1079" s="14"/>
      <c r="F1079" s="14"/>
      <c r="G1079" s="14"/>
      <c r="H1079" s="14"/>
      <c r="I1079" s="14"/>
      <c r="J1079" s="14"/>
      <c r="K1079" s="14"/>
      <c r="L1079" s="14"/>
      <c r="M1079" s="14"/>
      <c r="N1079" s="14"/>
      <c r="O1079" s="14"/>
      <c r="P1079" s="14"/>
      <c r="Q1079" s="14"/>
      <c r="R1079" s="14"/>
      <c r="S1079" s="14"/>
      <c r="T1079" s="14"/>
      <c r="U1079" s="14"/>
      <c r="V1079" s="14"/>
      <c r="W1079" s="14"/>
      <c r="X1079" s="14"/>
      <c r="Y1079" s="14"/>
      <c r="Z1079" s="14"/>
      <c r="AA1079" s="14"/>
      <c r="AB1079" s="14"/>
      <c r="AC1079" s="14"/>
      <c r="AD1079" s="14"/>
      <c r="AE1079" s="14"/>
      <c r="AF1079" s="14"/>
      <c r="AG1079" s="14"/>
      <c r="AH1079" s="14"/>
      <c r="AI1079" s="14"/>
      <c r="AJ1079" s="14"/>
      <c r="AK1079" s="14"/>
      <c r="AL1079" s="14"/>
      <c r="AM1079" s="14"/>
      <c r="AN1079" s="14"/>
      <c r="AO1079" s="14"/>
      <c r="AP1079" s="14"/>
      <c r="AQ1079" s="14"/>
    </row>
    <row r="1080" spans="2:43" x14ac:dyDescent="0.3">
      <c r="C1080" s="14"/>
      <c r="D1080" s="14"/>
      <c r="E1080" s="14"/>
      <c r="F1080" s="14"/>
      <c r="G1080" s="14"/>
      <c r="H1080" s="14"/>
      <c r="I1080" s="14"/>
      <c r="J1080" s="14"/>
      <c r="K1080" s="14"/>
      <c r="L1080" s="14"/>
      <c r="M1080" s="14"/>
      <c r="N1080" s="14"/>
      <c r="O1080" s="14"/>
      <c r="P1080" s="14"/>
      <c r="Q1080" s="14"/>
      <c r="R1080" s="14"/>
      <c r="S1080" s="14"/>
      <c r="T1080" s="14"/>
      <c r="U1080" s="14"/>
      <c r="V1080" s="14"/>
      <c r="W1080" s="14"/>
      <c r="X1080" s="14"/>
      <c r="Y1080" s="14"/>
      <c r="Z1080" s="14"/>
      <c r="AA1080" s="14"/>
      <c r="AB1080" s="14"/>
      <c r="AC1080" s="14"/>
      <c r="AD1080" s="14"/>
      <c r="AE1080" s="14"/>
      <c r="AF1080" s="14"/>
      <c r="AG1080" s="14"/>
      <c r="AH1080" s="14"/>
      <c r="AI1080" s="14"/>
      <c r="AJ1080" s="14"/>
      <c r="AK1080" s="14"/>
      <c r="AL1080" s="14"/>
      <c r="AM1080" s="14"/>
      <c r="AN1080" s="14"/>
      <c r="AO1080" s="14"/>
      <c r="AP1080" s="14"/>
      <c r="AQ1080" s="14"/>
    </row>
    <row r="1081" spans="2:43" x14ac:dyDescent="0.3">
      <c r="C1081" s="14"/>
      <c r="D1081" s="14"/>
      <c r="E1081" s="14"/>
      <c r="F1081" s="14"/>
      <c r="G1081" s="14"/>
      <c r="H1081" s="14"/>
      <c r="I1081" s="14"/>
      <c r="J1081" s="14"/>
      <c r="K1081" s="14"/>
      <c r="L1081" s="14"/>
      <c r="M1081" s="14"/>
      <c r="N1081" s="14"/>
      <c r="O1081" s="14"/>
      <c r="P1081" s="14"/>
      <c r="Q1081" s="14"/>
      <c r="R1081" s="14"/>
      <c r="S1081" s="14"/>
      <c r="T1081" s="14"/>
      <c r="U1081" s="14"/>
      <c r="V1081" s="14"/>
      <c r="W1081" s="14"/>
      <c r="X1081" s="14"/>
      <c r="Y1081" s="14"/>
      <c r="Z1081" s="14"/>
      <c r="AA1081" s="14"/>
      <c r="AB1081" s="14"/>
      <c r="AC1081" s="14"/>
      <c r="AD1081" s="14"/>
      <c r="AE1081" s="14"/>
      <c r="AF1081" s="14"/>
      <c r="AG1081" s="14"/>
      <c r="AH1081" s="14"/>
      <c r="AI1081" s="14"/>
      <c r="AJ1081" s="14"/>
      <c r="AK1081" s="14"/>
      <c r="AL1081" s="14"/>
      <c r="AM1081" s="14"/>
      <c r="AN1081" s="14"/>
      <c r="AO1081" s="14"/>
      <c r="AP1081" s="14"/>
      <c r="AQ1081" s="14"/>
    </row>
    <row r="1082" spans="2:43" x14ac:dyDescent="0.3">
      <c r="C1082" s="14"/>
      <c r="D1082" s="14"/>
      <c r="E1082" s="14"/>
      <c r="F1082" s="14"/>
      <c r="G1082" s="14"/>
      <c r="H1082" s="14"/>
      <c r="I1082" s="14"/>
      <c r="J1082" s="14"/>
      <c r="K1082" s="14"/>
      <c r="L1082" s="14"/>
      <c r="M1082" s="14"/>
      <c r="N1082" s="14"/>
      <c r="O1082" s="14"/>
      <c r="P1082" s="14"/>
      <c r="Q1082" s="14"/>
      <c r="R1082" s="14"/>
      <c r="S1082" s="14"/>
      <c r="T1082" s="14"/>
      <c r="U1082" s="14"/>
      <c r="V1082" s="14"/>
      <c r="W1082" s="14"/>
      <c r="X1082" s="14"/>
      <c r="Y1082" s="14"/>
      <c r="Z1082" s="14"/>
      <c r="AA1082" s="14"/>
      <c r="AB1082" s="14"/>
      <c r="AC1082" s="14"/>
      <c r="AD1082" s="14"/>
      <c r="AE1082" s="14"/>
      <c r="AF1082" s="14"/>
      <c r="AG1082" s="14"/>
      <c r="AH1082" s="14"/>
      <c r="AI1082" s="14"/>
      <c r="AJ1082" s="14"/>
      <c r="AK1082" s="14"/>
      <c r="AL1082" s="14"/>
      <c r="AM1082" s="14"/>
      <c r="AN1082" s="14"/>
      <c r="AO1082" s="14"/>
      <c r="AP1082" s="14"/>
      <c r="AQ1082" s="14"/>
    </row>
    <row r="1083" spans="2:43" x14ac:dyDescent="0.3">
      <c r="C1083" s="14"/>
      <c r="D1083" s="14"/>
      <c r="E1083" s="14"/>
      <c r="F1083" s="14"/>
      <c r="G1083" s="14"/>
      <c r="H1083" s="14"/>
      <c r="I1083" s="14"/>
      <c r="J1083" s="14"/>
      <c r="K1083" s="14"/>
      <c r="L1083" s="14"/>
      <c r="M1083" s="14"/>
      <c r="N1083" s="14"/>
      <c r="O1083" s="14"/>
      <c r="P1083" s="14"/>
      <c r="Q1083" s="14"/>
      <c r="R1083" s="14"/>
      <c r="S1083" s="14"/>
      <c r="T1083" s="14"/>
      <c r="U1083" s="14"/>
      <c r="V1083" s="14"/>
      <c r="W1083" s="14"/>
      <c r="X1083" s="14"/>
      <c r="Y1083" s="14"/>
      <c r="Z1083" s="14"/>
      <c r="AA1083" s="14"/>
      <c r="AB1083" s="14"/>
      <c r="AC1083" s="14"/>
      <c r="AD1083" s="14"/>
      <c r="AE1083" s="14"/>
      <c r="AF1083" s="14"/>
      <c r="AG1083" s="14"/>
      <c r="AH1083" s="14"/>
      <c r="AI1083" s="14"/>
      <c r="AJ1083" s="14"/>
      <c r="AK1083" s="14"/>
      <c r="AL1083" s="14"/>
      <c r="AM1083" s="14"/>
      <c r="AN1083" s="14"/>
      <c r="AO1083" s="14"/>
      <c r="AP1083" s="14"/>
      <c r="AQ1083" s="14"/>
    </row>
    <row r="1084" spans="2:43" x14ac:dyDescent="0.3">
      <c r="C1084" s="14"/>
      <c r="D1084" s="14"/>
      <c r="E1084" s="14"/>
      <c r="F1084" s="14"/>
      <c r="G1084" s="14"/>
      <c r="H1084" s="14"/>
      <c r="I1084" s="14"/>
      <c r="J1084" s="14"/>
      <c r="K1084" s="14"/>
      <c r="L1084" s="14"/>
      <c r="M1084" s="14"/>
      <c r="N1084" s="14"/>
      <c r="O1084" s="14"/>
      <c r="P1084" s="14"/>
      <c r="Q1084" s="14"/>
      <c r="R1084" s="14"/>
      <c r="S1084" s="14"/>
      <c r="T1084" s="14"/>
      <c r="U1084" s="14"/>
      <c r="V1084" s="14"/>
      <c r="W1084" s="14"/>
      <c r="X1084" s="14"/>
      <c r="Y1084" s="14"/>
      <c r="Z1084" s="14"/>
      <c r="AA1084" s="14"/>
      <c r="AB1084" s="14"/>
      <c r="AC1084" s="14"/>
      <c r="AD1084" s="14"/>
      <c r="AE1084" s="14"/>
      <c r="AF1084" s="14"/>
      <c r="AG1084" s="14"/>
      <c r="AH1084" s="14"/>
      <c r="AI1084" s="14"/>
      <c r="AJ1084" s="14"/>
      <c r="AK1084" s="14"/>
      <c r="AL1084" s="14"/>
      <c r="AM1084" s="14"/>
      <c r="AN1084" s="14"/>
      <c r="AO1084" s="14"/>
      <c r="AP1084" s="14"/>
      <c r="AQ1084" s="14"/>
    </row>
    <row r="1085" spans="2:43" x14ac:dyDescent="0.3">
      <c r="B1085" s="6"/>
      <c r="C1085" s="14"/>
      <c r="D1085" s="14"/>
      <c r="E1085" s="14"/>
      <c r="F1085" s="14"/>
      <c r="G1085" s="14"/>
      <c r="H1085" s="14"/>
      <c r="I1085" s="14"/>
      <c r="J1085" s="14"/>
      <c r="K1085" s="14"/>
      <c r="L1085" s="14"/>
      <c r="M1085" s="14"/>
      <c r="N1085" s="14"/>
      <c r="O1085" s="14"/>
      <c r="P1085" s="14"/>
      <c r="Q1085" s="14"/>
      <c r="R1085" s="14"/>
      <c r="S1085" s="14"/>
      <c r="T1085" s="14"/>
      <c r="U1085" s="14"/>
      <c r="V1085" s="14"/>
      <c r="W1085" s="14"/>
      <c r="X1085" s="14"/>
      <c r="Y1085" s="14"/>
      <c r="Z1085" s="14"/>
      <c r="AA1085" s="14"/>
      <c r="AB1085" s="14"/>
      <c r="AC1085" s="14"/>
      <c r="AD1085" s="14"/>
      <c r="AE1085" s="14"/>
      <c r="AF1085" s="14"/>
      <c r="AG1085" s="14"/>
      <c r="AH1085" s="14"/>
      <c r="AI1085" s="14"/>
      <c r="AJ1085" s="14"/>
      <c r="AK1085" s="14"/>
      <c r="AL1085" s="14"/>
      <c r="AM1085" s="14"/>
      <c r="AN1085" s="14"/>
      <c r="AO1085" s="14"/>
      <c r="AP1085" s="14"/>
      <c r="AQ1085" s="14"/>
    </row>
    <row r="1086" spans="2:43" x14ac:dyDescent="0.3">
      <c r="B1086" s="22"/>
      <c r="C1086" s="14"/>
      <c r="D1086" s="14"/>
      <c r="E1086" s="14"/>
      <c r="F1086" s="14"/>
      <c r="G1086" s="14"/>
      <c r="H1086" s="14"/>
      <c r="I1086" s="14"/>
      <c r="J1086" s="14"/>
      <c r="K1086" s="14"/>
      <c r="L1086" s="14"/>
      <c r="M1086" s="14"/>
      <c r="N1086" s="14"/>
      <c r="O1086" s="14"/>
      <c r="P1086" s="14"/>
      <c r="Q1086" s="14"/>
      <c r="R1086" s="14"/>
      <c r="S1086" s="14"/>
      <c r="T1086" s="14"/>
      <c r="U1086" s="14"/>
      <c r="V1086" s="14"/>
      <c r="W1086" s="14"/>
      <c r="X1086" s="14"/>
      <c r="Y1086" s="14"/>
      <c r="Z1086" s="14"/>
      <c r="AA1086" s="14"/>
      <c r="AB1086" s="14"/>
      <c r="AC1086" s="14"/>
      <c r="AD1086" s="14"/>
      <c r="AE1086" s="14"/>
      <c r="AF1086" s="14"/>
      <c r="AG1086" s="14"/>
      <c r="AH1086" s="14"/>
      <c r="AI1086" s="14"/>
      <c r="AJ1086" s="14"/>
      <c r="AK1086" s="14"/>
      <c r="AL1086" s="14"/>
      <c r="AM1086" s="14"/>
      <c r="AN1086" s="14"/>
      <c r="AO1086" s="14"/>
      <c r="AP1086" s="14"/>
      <c r="AQ1086" s="14"/>
    </row>
    <row r="1087" spans="2:43" x14ac:dyDescent="0.3">
      <c r="C1087" s="14"/>
      <c r="D1087" s="14"/>
      <c r="E1087" s="14"/>
      <c r="F1087" s="14"/>
      <c r="G1087" s="14"/>
      <c r="H1087" s="14"/>
      <c r="I1087" s="14"/>
      <c r="J1087" s="14"/>
      <c r="K1087" s="14"/>
      <c r="L1087" s="14"/>
      <c r="M1087" s="14"/>
      <c r="N1087" s="14"/>
      <c r="O1087" s="14"/>
      <c r="P1087" s="14"/>
      <c r="Q1087" s="14"/>
      <c r="R1087" s="14"/>
      <c r="S1087" s="14"/>
      <c r="T1087" s="14"/>
      <c r="U1087" s="14"/>
      <c r="V1087" s="14"/>
      <c r="W1087" s="14"/>
      <c r="X1087" s="14"/>
      <c r="Y1087" s="14"/>
      <c r="Z1087" s="14"/>
      <c r="AA1087" s="14"/>
      <c r="AB1087" s="14"/>
      <c r="AC1087" s="14"/>
      <c r="AD1087" s="14"/>
      <c r="AE1087" s="14"/>
      <c r="AF1087" s="14"/>
      <c r="AG1087" s="14"/>
      <c r="AH1087" s="14"/>
      <c r="AI1087" s="14"/>
      <c r="AJ1087" s="14"/>
      <c r="AK1087" s="14"/>
      <c r="AL1087" s="14"/>
      <c r="AM1087" s="14"/>
      <c r="AN1087" s="14"/>
      <c r="AO1087" s="14"/>
      <c r="AP1087" s="14"/>
      <c r="AQ1087" s="14"/>
    </row>
    <row r="1088" spans="2:43" x14ac:dyDescent="0.3">
      <c r="C1088" s="14"/>
      <c r="D1088" s="14"/>
      <c r="E1088" s="14"/>
      <c r="F1088" s="14"/>
      <c r="G1088" s="14"/>
      <c r="H1088" s="14"/>
      <c r="I1088" s="14"/>
      <c r="J1088" s="14"/>
      <c r="K1088" s="14"/>
      <c r="L1088" s="14"/>
      <c r="M1088" s="14"/>
      <c r="N1088" s="14"/>
      <c r="O1088" s="14"/>
      <c r="P1088" s="14"/>
      <c r="Q1088" s="14"/>
      <c r="R1088" s="14"/>
      <c r="S1088" s="14"/>
      <c r="T1088" s="14"/>
      <c r="U1088" s="14"/>
      <c r="V1088" s="14"/>
      <c r="W1088" s="14"/>
      <c r="X1088" s="14"/>
      <c r="Y1088" s="14"/>
      <c r="Z1088" s="14"/>
      <c r="AA1088" s="14"/>
      <c r="AB1088" s="14"/>
      <c r="AC1088" s="14"/>
      <c r="AD1088" s="14"/>
      <c r="AE1088" s="14"/>
      <c r="AF1088" s="14"/>
      <c r="AG1088" s="14"/>
      <c r="AH1088" s="14"/>
      <c r="AI1088" s="14"/>
      <c r="AJ1088" s="14"/>
      <c r="AK1088" s="14"/>
      <c r="AL1088" s="14"/>
      <c r="AM1088" s="14"/>
      <c r="AN1088" s="14"/>
      <c r="AO1088" s="14"/>
      <c r="AP1088" s="14"/>
      <c r="AQ1088" s="14"/>
    </row>
    <row r="1089" spans="2:43" x14ac:dyDescent="0.3">
      <c r="C1089" s="14"/>
      <c r="D1089" s="14"/>
      <c r="E1089" s="14"/>
      <c r="F1089" s="14"/>
      <c r="G1089" s="14"/>
      <c r="H1089" s="14"/>
      <c r="I1089" s="14"/>
      <c r="J1089" s="14"/>
      <c r="K1089" s="14"/>
      <c r="L1089" s="14"/>
      <c r="M1089" s="14"/>
      <c r="N1089" s="14"/>
      <c r="O1089" s="14"/>
      <c r="P1089" s="14"/>
      <c r="Q1089" s="14"/>
      <c r="R1089" s="14"/>
      <c r="S1089" s="14"/>
      <c r="T1089" s="14"/>
      <c r="U1089" s="14"/>
      <c r="V1089" s="14"/>
      <c r="W1089" s="14"/>
      <c r="X1089" s="14"/>
      <c r="Y1089" s="14"/>
      <c r="Z1089" s="14"/>
      <c r="AA1089" s="14"/>
      <c r="AB1089" s="14"/>
      <c r="AC1089" s="14"/>
      <c r="AD1089" s="14"/>
      <c r="AE1089" s="14"/>
      <c r="AF1089" s="14"/>
      <c r="AG1089" s="14"/>
      <c r="AH1089" s="14"/>
      <c r="AI1089" s="14"/>
      <c r="AJ1089" s="14"/>
      <c r="AK1089" s="14"/>
      <c r="AL1089" s="14"/>
      <c r="AM1089" s="14"/>
      <c r="AN1089" s="14"/>
      <c r="AO1089" s="14"/>
      <c r="AP1089" s="14"/>
      <c r="AQ1089" s="14"/>
    </row>
    <row r="1090" spans="2:43" x14ac:dyDescent="0.3">
      <c r="C1090" s="14"/>
      <c r="D1090" s="14"/>
      <c r="E1090" s="14"/>
      <c r="F1090" s="14"/>
      <c r="G1090" s="14"/>
      <c r="H1090" s="14"/>
      <c r="I1090" s="14"/>
      <c r="J1090" s="14"/>
      <c r="K1090" s="14"/>
      <c r="L1090" s="14"/>
      <c r="M1090" s="14"/>
      <c r="N1090" s="14"/>
      <c r="O1090" s="14"/>
      <c r="P1090" s="14"/>
      <c r="Q1090" s="14"/>
      <c r="R1090" s="14"/>
      <c r="S1090" s="14"/>
      <c r="T1090" s="14"/>
      <c r="U1090" s="14"/>
      <c r="V1090" s="14"/>
      <c r="W1090" s="14"/>
      <c r="X1090" s="14"/>
      <c r="Y1090" s="14"/>
      <c r="Z1090" s="14"/>
      <c r="AA1090" s="14"/>
      <c r="AB1090" s="14"/>
      <c r="AC1090" s="14"/>
      <c r="AD1090" s="14"/>
      <c r="AE1090" s="14"/>
      <c r="AF1090" s="14"/>
      <c r="AG1090" s="14"/>
      <c r="AH1090" s="14"/>
      <c r="AI1090" s="14"/>
      <c r="AJ1090" s="14"/>
      <c r="AK1090" s="14"/>
      <c r="AL1090" s="14"/>
      <c r="AM1090" s="14"/>
      <c r="AN1090" s="14"/>
      <c r="AO1090" s="14"/>
      <c r="AP1090" s="14"/>
      <c r="AQ1090" s="14"/>
    </row>
    <row r="1091" spans="2:43" x14ac:dyDescent="0.3">
      <c r="C1091" s="14"/>
      <c r="D1091" s="14"/>
      <c r="E1091" s="14"/>
      <c r="F1091" s="14"/>
      <c r="G1091" s="14"/>
      <c r="H1091" s="14"/>
      <c r="I1091" s="14"/>
      <c r="J1091" s="14"/>
      <c r="K1091" s="14"/>
      <c r="L1091" s="14"/>
      <c r="M1091" s="14"/>
      <c r="N1091" s="14"/>
      <c r="O1091" s="14"/>
      <c r="P1091" s="14"/>
      <c r="Q1091" s="14"/>
      <c r="R1091" s="14"/>
      <c r="S1091" s="14"/>
      <c r="T1091" s="14"/>
      <c r="U1091" s="14"/>
      <c r="V1091" s="14"/>
      <c r="W1091" s="14"/>
      <c r="X1091" s="14"/>
      <c r="Y1091" s="14"/>
      <c r="Z1091" s="14"/>
      <c r="AA1091" s="14"/>
      <c r="AB1091" s="14"/>
      <c r="AC1091" s="14"/>
      <c r="AD1091" s="14"/>
      <c r="AE1091" s="14"/>
      <c r="AF1091" s="14"/>
      <c r="AG1091" s="14"/>
      <c r="AH1091" s="14"/>
      <c r="AI1091" s="14"/>
      <c r="AJ1091" s="14"/>
      <c r="AK1091" s="14"/>
      <c r="AL1091" s="14"/>
      <c r="AM1091" s="14"/>
      <c r="AN1091" s="14"/>
      <c r="AO1091" s="14"/>
      <c r="AP1091" s="14"/>
      <c r="AQ1091" s="14"/>
    </row>
    <row r="1092" spans="2:43" x14ac:dyDescent="0.3">
      <c r="C1092" s="14"/>
      <c r="D1092" s="14"/>
      <c r="E1092" s="14"/>
      <c r="F1092" s="14"/>
      <c r="G1092" s="14"/>
      <c r="H1092" s="14"/>
      <c r="I1092" s="14"/>
      <c r="J1092" s="14"/>
      <c r="K1092" s="14"/>
      <c r="L1092" s="14"/>
      <c r="M1092" s="14"/>
      <c r="N1092" s="14"/>
      <c r="O1092" s="14"/>
      <c r="P1092" s="14"/>
      <c r="Q1092" s="14"/>
      <c r="R1092" s="14"/>
      <c r="S1092" s="14"/>
      <c r="T1092" s="14"/>
      <c r="U1092" s="14"/>
      <c r="V1092" s="14"/>
      <c r="W1092" s="14"/>
      <c r="X1092" s="14"/>
      <c r="Y1092" s="14"/>
      <c r="Z1092" s="14"/>
      <c r="AA1092" s="14"/>
      <c r="AB1092" s="14"/>
      <c r="AC1092" s="14"/>
      <c r="AD1092" s="14"/>
      <c r="AE1092" s="14"/>
      <c r="AF1092" s="14"/>
      <c r="AG1092" s="14"/>
      <c r="AH1092" s="14"/>
      <c r="AI1092" s="14"/>
      <c r="AJ1092" s="14"/>
      <c r="AK1092" s="14"/>
      <c r="AL1092" s="14"/>
      <c r="AM1092" s="14"/>
      <c r="AN1092" s="14"/>
      <c r="AO1092" s="14"/>
      <c r="AP1092" s="14"/>
      <c r="AQ1092" s="14"/>
    </row>
    <row r="1093" spans="2:43" x14ac:dyDescent="0.3">
      <c r="C1093" s="14"/>
      <c r="D1093" s="14"/>
      <c r="E1093" s="14"/>
      <c r="F1093" s="14"/>
      <c r="G1093" s="14"/>
      <c r="H1093" s="14"/>
      <c r="I1093" s="14"/>
      <c r="J1093" s="14"/>
      <c r="K1093" s="14"/>
      <c r="L1093" s="14"/>
      <c r="M1093" s="14"/>
      <c r="N1093" s="14"/>
      <c r="O1093" s="14"/>
      <c r="P1093" s="14"/>
      <c r="Q1093" s="14"/>
      <c r="R1093" s="14"/>
      <c r="S1093" s="14"/>
      <c r="T1093" s="14"/>
      <c r="U1093" s="14"/>
      <c r="V1093" s="14"/>
      <c r="W1093" s="14"/>
      <c r="X1093" s="14"/>
      <c r="Y1093" s="14"/>
      <c r="Z1093" s="14"/>
      <c r="AA1093" s="14"/>
      <c r="AB1093" s="14"/>
      <c r="AC1093" s="14"/>
      <c r="AD1093" s="14"/>
      <c r="AE1093" s="14"/>
      <c r="AF1093" s="14"/>
      <c r="AG1093" s="14"/>
      <c r="AH1093" s="14"/>
      <c r="AI1093" s="14"/>
      <c r="AJ1093" s="14"/>
      <c r="AK1093" s="14"/>
      <c r="AL1093" s="14"/>
      <c r="AM1093" s="14"/>
      <c r="AN1093" s="14"/>
      <c r="AO1093" s="14"/>
      <c r="AP1093" s="14"/>
      <c r="AQ1093" s="14"/>
    </row>
    <row r="1094" spans="2:43" x14ac:dyDescent="0.3">
      <c r="C1094" s="14"/>
      <c r="D1094" s="14"/>
      <c r="E1094" s="14"/>
      <c r="F1094" s="14"/>
      <c r="G1094" s="14"/>
      <c r="H1094" s="14"/>
      <c r="I1094" s="14"/>
      <c r="J1094" s="14"/>
      <c r="K1094" s="14"/>
      <c r="L1094" s="14"/>
      <c r="M1094" s="14"/>
      <c r="N1094" s="14"/>
      <c r="O1094" s="14"/>
      <c r="P1094" s="14"/>
      <c r="Q1094" s="14"/>
      <c r="R1094" s="14"/>
      <c r="S1094" s="14"/>
      <c r="T1094" s="14"/>
      <c r="U1094" s="14"/>
      <c r="V1094" s="14"/>
      <c r="W1094" s="14"/>
      <c r="X1094" s="14"/>
      <c r="Y1094" s="14"/>
      <c r="Z1094" s="14"/>
      <c r="AA1094" s="14"/>
      <c r="AB1094" s="14"/>
      <c r="AC1094" s="14"/>
      <c r="AD1094" s="14"/>
      <c r="AE1094" s="14"/>
      <c r="AF1094" s="14"/>
      <c r="AG1094" s="14"/>
      <c r="AH1094" s="14"/>
      <c r="AI1094" s="14"/>
      <c r="AJ1094" s="14"/>
      <c r="AK1094" s="14"/>
      <c r="AL1094" s="14"/>
      <c r="AM1094" s="14"/>
      <c r="AN1094" s="14"/>
      <c r="AO1094" s="14"/>
      <c r="AP1094" s="14"/>
      <c r="AQ1094" s="14"/>
    </row>
    <row r="1095" spans="2:43" x14ac:dyDescent="0.3">
      <c r="C1095" s="14"/>
      <c r="D1095" s="14"/>
      <c r="E1095" s="14"/>
      <c r="F1095" s="14"/>
      <c r="G1095" s="14"/>
      <c r="H1095" s="14"/>
      <c r="I1095" s="14"/>
      <c r="J1095" s="14"/>
      <c r="K1095" s="14"/>
      <c r="L1095" s="14"/>
      <c r="M1095" s="14"/>
      <c r="N1095" s="14"/>
      <c r="O1095" s="14"/>
      <c r="P1095" s="14"/>
      <c r="Q1095" s="14"/>
      <c r="R1095" s="14"/>
      <c r="S1095" s="14"/>
      <c r="T1095" s="14"/>
      <c r="U1095" s="14"/>
      <c r="V1095" s="14"/>
      <c r="W1095" s="14"/>
      <c r="X1095" s="14"/>
      <c r="Y1095" s="14"/>
      <c r="Z1095" s="14"/>
      <c r="AA1095" s="14"/>
      <c r="AB1095" s="14"/>
      <c r="AC1095" s="14"/>
      <c r="AD1095" s="14"/>
      <c r="AE1095" s="14"/>
      <c r="AF1095" s="14"/>
      <c r="AG1095" s="14"/>
      <c r="AH1095" s="14"/>
      <c r="AI1095" s="14"/>
      <c r="AJ1095" s="14"/>
      <c r="AK1095" s="14"/>
      <c r="AL1095" s="14"/>
      <c r="AM1095" s="14"/>
      <c r="AN1095" s="14"/>
      <c r="AO1095" s="14"/>
      <c r="AP1095" s="14"/>
      <c r="AQ1095" s="14"/>
    </row>
    <row r="1096" spans="2:43" x14ac:dyDescent="0.3">
      <c r="C1096" s="14"/>
      <c r="D1096" s="14"/>
      <c r="E1096" s="14"/>
      <c r="F1096" s="14"/>
      <c r="G1096" s="14"/>
      <c r="H1096" s="14"/>
      <c r="I1096" s="14"/>
      <c r="J1096" s="14"/>
      <c r="K1096" s="14"/>
      <c r="L1096" s="14"/>
      <c r="M1096" s="14"/>
      <c r="N1096" s="14"/>
      <c r="O1096" s="14"/>
      <c r="P1096" s="14"/>
      <c r="Q1096" s="14"/>
      <c r="R1096" s="14"/>
      <c r="S1096" s="14"/>
      <c r="T1096" s="14"/>
      <c r="U1096" s="14"/>
      <c r="V1096" s="14"/>
      <c r="W1096" s="14"/>
      <c r="X1096" s="14"/>
      <c r="Y1096" s="14"/>
      <c r="Z1096" s="14"/>
      <c r="AA1096" s="14"/>
      <c r="AB1096" s="14"/>
      <c r="AC1096" s="14"/>
      <c r="AD1096" s="14"/>
      <c r="AE1096" s="14"/>
      <c r="AF1096" s="14"/>
      <c r="AG1096" s="14"/>
      <c r="AH1096" s="14"/>
      <c r="AI1096" s="14"/>
      <c r="AJ1096" s="14"/>
      <c r="AK1096" s="14"/>
      <c r="AL1096" s="14"/>
      <c r="AM1096" s="14"/>
      <c r="AN1096" s="14"/>
      <c r="AO1096" s="14"/>
      <c r="AP1096" s="14"/>
      <c r="AQ1096" s="14"/>
    </row>
    <row r="1097" spans="2:43" x14ac:dyDescent="0.3">
      <c r="B1097" s="6"/>
      <c r="C1097" s="14"/>
      <c r="D1097" s="14"/>
      <c r="E1097" s="14"/>
      <c r="F1097" s="14"/>
      <c r="G1097" s="14"/>
      <c r="H1097" s="14"/>
      <c r="I1097" s="14"/>
      <c r="J1097" s="14"/>
      <c r="K1097" s="14"/>
      <c r="L1097" s="14"/>
      <c r="M1097" s="14"/>
      <c r="N1097" s="14"/>
      <c r="O1097" s="14"/>
      <c r="P1097" s="14"/>
      <c r="Q1097" s="14"/>
      <c r="R1097" s="14"/>
      <c r="S1097" s="14"/>
      <c r="T1097" s="14"/>
      <c r="U1097" s="14"/>
      <c r="V1097" s="14"/>
      <c r="W1097" s="14"/>
      <c r="X1097" s="14"/>
      <c r="Y1097" s="14"/>
      <c r="Z1097" s="14"/>
      <c r="AA1097" s="14"/>
      <c r="AB1097" s="14"/>
      <c r="AC1097" s="14"/>
      <c r="AD1097" s="14"/>
      <c r="AE1097" s="14"/>
      <c r="AF1097" s="14"/>
      <c r="AG1097" s="14"/>
      <c r="AH1097" s="14"/>
      <c r="AI1097" s="14"/>
      <c r="AJ1097" s="14"/>
      <c r="AK1097" s="14"/>
      <c r="AL1097" s="14"/>
      <c r="AM1097" s="14"/>
      <c r="AN1097" s="14"/>
      <c r="AO1097" s="14"/>
      <c r="AP1097" s="14"/>
      <c r="AQ1097" s="14"/>
    </row>
    <row r="1098" spans="2:43" x14ac:dyDescent="0.3">
      <c r="B1098" s="22"/>
      <c r="C1098" s="14"/>
      <c r="D1098" s="14"/>
      <c r="E1098" s="14"/>
      <c r="F1098" s="14"/>
      <c r="G1098" s="14"/>
      <c r="H1098" s="14"/>
      <c r="I1098" s="14"/>
      <c r="J1098" s="14"/>
      <c r="K1098" s="14"/>
      <c r="L1098" s="14"/>
      <c r="M1098" s="14"/>
      <c r="N1098" s="14"/>
      <c r="O1098" s="14"/>
      <c r="P1098" s="14"/>
      <c r="Q1098" s="14"/>
      <c r="R1098" s="14"/>
      <c r="S1098" s="14"/>
      <c r="T1098" s="14"/>
      <c r="U1098" s="14"/>
      <c r="V1098" s="14"/>
      <c r="W1098" s="14"/>
      <c r="X1098" s="14"/>
      <c r="Y1098" s="14"/>
      <c r="Z1098" s="14"/>
      <c r="AA1098" s="14"/>
      <c r="AB1098" s="14"/>
      <c r="AC1098" s="14"/>
      <c r="AD1098" s="14"/>
      <c r="AE1098" s="14"/>
      <c r="AF1098" s="14"/>
      <c r="AG1098" s="14"/>
      <c r="AH1098" s="14"/>
      <c r="AI1098" s="14"/>
      <c r="AJ1098" s="14"/>
      <c r="AK1098" s="14"/>
      <c r="AL1098" s="14"/>
      <c r="AM1098" s="14"/>
      <c r="AN1098" s="14"/>
      <c r="AO1098" s="14"/>
      <c r="AP1098" s="14"/>
      <c r="AQ1098" s="14"/>
    </row>
    <row r="1099" spans="2:43" x14ac:dyDescent="0.3">
      <c r="C1099" s="14"/>
      <c r="D1099" s="14"/>
      <c r="E1099" s="14"/>
      <c r="F1099" s="14"/>
      <c r="G1099" s="14"/>
      <c r="H1099" s="14"/>
      <c r="I1099" s="14"/>
      <c r="J1099" s="14"/>
      <c r="K1099" s="14"/>
      <c r="L1099" s="14"/>
      <c r="M1099" s="14"/>
      <c r="N1099" s="14"/>
      <c r="O1099" s="14"/>
      <c r="P1099" s="14"/>
      <c r="Q1099" s="14"/>
      <c r="R1099" s="14"/>
      <c r="S1099" s="14"/>
      <c r="T1099" s="14"/>
      <c r="U1099" s="14"/>
      <c r="V1099" s="14"/>
      <c r="W1099" s="14"/>
      <c r="X1099" s="14"/>
      <c r="Y1099" s="14"/>
      <c r="Z1099" s="14"/>
      <c r="AA1099" s="14"/>
      <c r="AB1099" s="14"/>
      <c r="AC1099" s="14"/>
      <c r="AD1099" s="14"/>
      <c r="AE1099" s="14"/>
      <c r="AF1099" s="14"/>
      <c r="AG1099" s="14"/>
      <c r="AH1099" s="14"/>
      <c r="AI1099" s="14"/>
      <c r="AJ1099" s="14"/>
      <c r="AK1099" s="14"/>
      <c r="AL1099" s="14"/>
      <c r="AM1099" s="14"/>
      <c r="AN1099" s="14"/>
      <c r="AO1099" s="14"/>
      <c r="AP1099" s="14"/>
      <c r="AQ1099" s="14"/>
    </row>
    <row r="1100" spans="2:43" x14ac:dyDescent="0.3">
      <c r="C1100" s="14"/>
      <c r="D1100" s="14"/>
      <c r="E1100" s="14"/>
      <c r="F1100" s="14"/>
      <c r="G1100" s="14"/>
      <c r="H1100" s="14"/>
      <c r="I1100" s="14"/>
      <c r="J1100" s="14"/>
      <c r="K1100" s="14"/>
      <c r="L1100" s="14"/>
      <c r="M1100" s="14"/>
      <c r="N1100" s="14"/>
      <c r="O1100" s="14"/>
      <c r="P1100" s="14"/>
      <c r="Q1100" s="14"/>
      <c r="R1100" s="14"/>
      <c r="S1100" s="14"/>
      <c r="T1100" s="14"/>
      <c r="U1100" s="14"/>
      <c r="V1100" s="14"/>
      <c r="W1100" s="14"/>
      <c r="X1100" s="14"/>
      <c r="Y1100" s="14"/>
      <c r="Z1100" s="14"/>
      <c r="AA1100" s="14"/>
      <c r="AB1100" s="14"/>
      <c r="AC1100" s="14"/>
      <c r="AD1100" s="14"/>
      <c r="AE1100" s="14"/>
      <c r="AF1100" s="14"/>
      <c r="AG1100" s="14"/>
      <c r="AH1100" s="14"/>
      <c r="AI1100" s="14"/>
      <c r="AJ1100" s="14"/>
      <c r="AK1100" s="14"/>
      <c r="AL1100" s="14"/>
      <c r="AM1100" s="14"/>
      <c r="AN1100" s="14"/>
      <c r="AO1100" s="14"/>
      <c r="AP1100" s="14"/>
      <c r="AQ1100" s="14"/>
    </row>
    <row r="1101" spans="2:43" x14ac:dyDescent="0.3">
      <c r="C1101" s="14"/>
      <c r="D1101" s="14"/>
      <c r="E1101" s="14"/>
      <c r="F1101" s="14"/>
      <c r="G1101" s="14"/>
      <c r="H1101" s="14"/>
      <c r="I1101" s="14"/>
      <c r="J1101" s="14"/>
      <c r="K1101" s="14"/>
      <c r="L1101" s="14"/>
      <c r="M1101" s="14"/>
      <c r="N1101" s="14"/>
      <c r="O1101" s="14"/>
      <c r="P1101" s="14"/>
      <c r="Q1101" s="14"/>
      <c r="R1101" s="14"/>
      <c r="S1101" s="14"/>
      <c r="T1101" s="14"/>
      <c r="U1101" s="14"/>
      <c r="V1101" s="14"/>
      <c r="W1101" s="14"/>
      <c r="X1101" s="14"/>
      <c r="Y1101" s="14"/>
      <c r="Z1101" s="14"/>
      <c r="AA1101" s="14"/>
      <c r="AB1101" s="14"/>
      <c r="AC1101" s="14"/>
      <c r="AD1101" s="14"/>
      <c r="AE1101" s="14"/>
      <c r="AF1101" s="14"/>
      <c r="AG1101" s="14"/>
      <c r="AH1101" s="14"/>
      <c r="AI1101" s="14"/>
      <c r="AJ1101" s="14"/>
      <c r="AK1101" s="14"/>
      <c r="AL1101" s="14"/>
      <c r="AM1101" s="14"/>
      <c r="AN1101" s="14"/>
      <c r="AO1101" s="14"/>
      <c r="AP1101" s="14"/>
      <c r="AQ1101" s="14"/>
    </row>
    <row r="1102" spans="2:43" x14ac:dyDescent="0.3">
      <c r="C1102" s="14"/>
      <c r="D1102" s="14"/>
      <c r="E1102" s="14"/>
      <c r="F1102" s="14"/>
      <c r="G1102" s="14"/>
      <c r="H1102" s="14"/>
      <c r="I1102" s="14"/>
      <c r="J1102" s="14"/>
      <c r="K1102" s="14"/>
      <c r="L1102" s="14"/>
      <c r="M1102" s="14"/>
      <c r="N1102" s="14"/>
      <c r="O1102" s="14"/>
      <c r="P1102" s="14"/>
      <c r="Q1102" s="14"/>
      <c r="R1102" s="14"/>
      <c r="S1102" s="14"/>
      <c r="T1102" s="14"/>
      <c r="U1102" s="14"/>
      <c r="V1102" s="14"/>
      <c r="W1102" s="14"/>
      <c r="X1102" s="14"/>
      <c r="Y1102" s="14"/>
      <c r="Z1102" s="14"/>
      <c r="AA1102" s="14"/>
      <c r="AB1102" s="14"/>
      <c r="AC1102" s="14"/>
      <c r="AD1102" s="14"/>
      <c r="AE1102" s="14"/>
      <c r="AF1102" s="14"/>
      <c r="AG1102" s="14"/>
      <c r="AH1102" s="14"/>
      <c r="AI1102" s="14"/>
      <c r="AJ1102" s="14"/>
      <c r="AK1102" s="14"/>
      <c r="AL1102" s="14"/>
      <c r="AM1102" s="14"/>
      <c r="AN1102" s="14"/>
      <c r="AO1102" s="14"/>
      <c r="AP1102" s="14"/>
      <c r="AQ1102" s="14"/>
    </row>
    <row r="1103" spans="2:43" x14ac:dyDescent="0.3">
      <c r="C1103" s="14"/>
      <c r="D1103" s="14"/>
      <c r="E1103" s="14"/>
      <c r="F1103" s="14"/>
      <c r="G1103" s="14"/>
      <c r="H1103" s="14"/>
      <c r="I1103" s="14"/>
      <c r="J1103" s="14"/>
      <c r="K1103" s="14"/>
      <c r="L1103" s="14"/>
      <c r="M1103" s="14"/>
      <c r="N1103" s="14"/>
      <c r="O1103" s="14"/>
      <c r="P1103" s="14"/>
      <c r="Q1103" s="14"/>
      <c r="R1103" s="14"/>
      <c r="S1103" s="14"/>
      <c r="T1103" s="14"/>
      <c r="U1103" s="14"/>
      <c r="V1103" s="14"/>
      <c r="W1103" s="14"/>
      <c r="X1103" s="14"/>
      <c r="Y1103" s="14"/>
      <c r="Z1103" s="14"/>
      <c r="AA1103" s="14"/>
      <c r="AB1103" s="14"/>
      <c r="AC1103" s="14"/>
      <c r="AD1103" s="14"/>
      <c r="AE1103" s="14"/>
      <c r="AF1103" s="14"/>
      <c r="AG1103" s="14"/>
      <c r="AH1103" s="14"/>
      <c r="AI1103" s="14"/>
      <c r="AJ1103" s="14"/>
      <c r="AK1103" s="14"/>
      <c r="AL1103" s="14"/>
      <c r="AM1103" s="14"/>
      <c r="AN1103" s="14"/>
      <c r="AO1103" s="14"/>
      <c r="AP1103" s="14"/>
      <c r="AQ1103" s="14"/>
    </row>
    <row r="1104" spans="2:43" x14ac:dyDescent="0.3">
      <c r="C1104" s="14"/>
      <c r="D1104" s="14"/>
      <c r="E1104" s="14"/>
      <c r="F1104" s="14"/>
      <c r="G1104" s="14"/>
      <c r="H1104" s="14"/>
      <c r="I1104" s="14"/>
      <c r="J1104" s="14"/>
      <c r="K1104" s="14"/>
      <c r="L1104" s="14"/>
      <c r="M1104" s="14"/>
      <c r="N1104" s="14"/>
      <c r="O1104" s="14"/>
      <c r="P1104" s="14"/>
      <c r="Q1104" s="14"/>
      <c r="R1104" s="14"/>
      <c r="S1104" s="14"/>
      <c r="T1104" s="14"/>
      <c r="U1104" s="14"/>
      <c r="V1104" s="14"/>
      <c r="W1104" s="14"/>
      <c r="X1104" s="14"/>
      <c r="Y1104" s="14"/>
      <c r="Z1104" s="14"/>
      <c r="AA1104" s="14"/>
      <c r="AB1104" s="14"/>
      <c r="AC1104" s="14"/>
      <c r="AD1104" s="14"/>
      <c r="AE1104" s="14"/>
      <c r="AF1104" s="14"/>
      <c r="AG1104" s="14"/>
      <c r="AH1104" s="14"/>
      <c r="AI1104" s="14"/>
      <c r="AJ1104" s="14"/>
      <c r="AK1104" s="14"/>
      <c r="AL1104" s="14"/>
      <c r="AM1104" s="14"/>
      <c r="AN1104" s="14"/>
      <c r="AO1104" s="14"/>
      <c r="AP1104" s="14"/>
      <c r="AQ1104" s="14"/>
    </row>
    <row r="1105" spans="2:43" x14ac:dyDescent="0.3">
      <c r="C1105" s="14"/>
      <c r="D1105" s="14"/>
      <c r="E1105" s="14"/>
      <c r="F1105" s="14"/>
      <c r="G1105" s="14"/>
      <c r="H1105" s="14"/>
      <c r="I1105" s="14"/>
      <c r="J1105" s="14"/>
      <c r="K1105" s="14"/>
      <c r="L1105" s="14"/>
      <c r="M1105" s="14"/>
      <c r="N1105" s="14"/>
      <c r="O1105" s="14"/>
      <c r="P1105" s="14"/>
      <c r="Q1105" s="14"/>
      <c r="R1105" s="14"/>
      <c r="S1105" s="14"/>
      <c r="T1105" s="14"/>
      <c r="U1105" s="14"/>
      <c r="V1105" s="14"/>
      <c r="W1105" s="14"/>
      <c r="X1105" s="14"/>
      <c r="Y1105" s="14"/>
      <c r="Z1105" s="14"/>
      <c r="AA1105" s="14"/>
      <c r="AB1105" s="14"/>
      <c r="AC1105" s="14"/>
      <c r="AD1105" s="14"/>
      <c r="AE1105" s="14"/>
      <c r="AF1105" s="14"/>
      <c r="AG1105" s="14"/>
      <c r="AH1105" s="14"/>
      <c r="AI1105" s="14"/>
      <c r="AJ1105" s="14"/>
      <c r="AK1105" s="14"/>
      <c r="AL1105" s="14"/>
      <c r="AM1105" s="14"/>
      <c r="AN1105" s="14"/>
      <c r="AO1105" s="14"/>
      <c r="AP1105" s="14"/>
      <c r="AQ1105" s="14"/>
    </row>
    <row r="1106" spans="2:43" x14ac:dyDescent="0.3">
      <c r="C1106" s="14"/>
      <c r="D1106" s="14"/>
      <c r="E1106" s="14"/>
      <c r="F1106" s="14"/>
      <c r="G1106" s="14"/>
      <c r="H1106" s="14"/>
      <c r="I1106" s="14"/>
      <c r="J1106" s="14"/>
      <c r="K1106" s="14"/>
      <c r="L1106" s="14"/>
      <c r="M1106" s="14"/>
      <c r="N1106" s="14"/>
      <c r="O1106" s="14"/>
      <c r="P1106" s="14"/>
      <c r="Q1106" s="14"/>
      <c r="R1106" s="14"/>
      <c r="S1106" s="14"/>
      <c r="T1106" s="14"/>
      <c r="U1106" s="14"/>
      <c r="V1106" s="14"/>
      <c r="W1106" s="14"/>
      <c r="X1106" s="14"/>
      <c r="Y1106" s="14"/>
      <c r="Z1106" s="14"/>
      <c r="AA1106" s="14"/>
      <c r="AB1106" s="14"/>
      <c r="AC1106" s="14"/>
      <c r="AD1106" s="14"/>
      <c r="AE1106" s="14"/>
      <c r="AF1106" s="14"/>
      <c r="AG1106" s="14"/>
      <c r="AH1106" s="14"/>
      <c r="AI1106" s="14"/>
      <c r="AJ1106" s="14"/>
      <c r="AK1106" s="14"/>
      <c r="AL1106" s="14"/>
      <c r="AM1106" s="14"/>
      <c r="AN1106" s="14"/>
      <c r="AO1106" s="14"/>
      <c r="AP1106" s="14"/>
      <c r="AQ1106" s="14"/>
    </row>
    <row r="1107" spans="2:43" x14ac:dyDescent="0.3">
      <c r="C1107" s="14"/>
      <c r="D1107" s="14"/>
      <c r="E1107" s="14"/>
      <c r="F1107" s="14"/>
      <c r="G1107" s="14"/>
      <c r="H1107" s="14"/>
      <c r="I1107" s="14"/>
      <c r="J1107" s="14"/>
      <c r="K1107" s="14"/>
      <c r="L1107" s="14"/>
      <c r="M1107" s="14"/>
      <c r="N1107" s="14"/>
      <c r="O1107" s="14"/>
      <c r="P1107" s="14"/>
      <c r="Q1107" s="14"/>
      <c r="R1107" s="14"/>
      <c r="S1107" s="14"/>
      <c r="T1107" s="14"/>
      <c r="U1107" s="14"/>
      <c r="V1107" s="14"/>
      <c r="W1107" s="14"/>
      <c r="X1107" s="14"/>
      <c r="Y1107" s="14"/>
      <c r="Z1107" s="14"/>
      <c r="AA1107" s="14"/>
      <c r="AB1107" s="14"/>
      <c r="AC1107" s="14"/>
      <c r="AD1107" s="14"/>
      <c r="AE1107" s="14"/>
      <c r="AF1107" s="14"/>
      <c r="AG1107" s="14"/>
      <c r="AH1107" s="14"/>
      <c r="AI1107" s="14"/>
      <c r="AJ1107" s="14"/>
      <c r="AK1107" s="14"/>
      <c r="AL1107" s="14"/>
      <c r="AM1107" s="14"/>
      <c r="AN1107" s="14"/>
      <c r="AO1107" s="14"/>
      <c r="AP1107" s="14"/>
      <c r="AQ1107" s="14"/>
    </row>
    <row r="1108" spans="2:43" x14ac:dyDescent="0.3">
      <c r="C1108" s="14"/>
      <c r="D1108" s="14"/>
      <c r="E1108" s="14"/>
      <c r="F1108" s="14"/>
      <c r="G1108" s="14"/>
      <c r="H1108" s="14"/>
      <c r="I1108" s="14"/>
      <c r="J1108" s="14"/>
      <c r="K1108" s="14"/>
      <c r="L1108" s="14"/>
      <c r="M1108" s="14"/>
      <c r="N1108" s="14"/>
      <c r="O1108" s="14"/>
      <c r="P1108" s="14"/>
      <c r="Q1108" s="14"/>
      <c r="R1108" s="14"/>
      <c r="S1108" s="14"/>
      <c r="T1108" s="14"/>
      <c r="U1108" s="14"/>
      <c r="V1108" s="14"/>
      <c r="W1108" s="14"/>
      <c r="X1108" s="14"/>
      <c r="Y1108" s="14"/>
      <c r="Z1108" s="14"/>
      <c r="AA1108" s="14"/>
      <c r="AB1108" s="14"/>
      <c r="AC1108" s="14"/>
      <c r="AD1108" s="14"/>
      <c r="AE1108" s="14"/>
      <c r="AF1108" s="14"/>
      <c r="AG1108" s="14"/>
      <c r="AH1108" s="14"/>
      <c r="AI1108" s="14"/>
      <c r="AJ1108" s="14"/>
      <c r="AK1108" s="14"/>
      <c r="AL1108" s="14"/>
      <c r="AM1108" s="14"/>
      <c r="AN1108" s="14"/>
      <c r="AO1108" s="14"/>
      <c r="AP1108" s="14"/>
      <c r="AQ1108" s="14"/>
    </row>
    <row r="1109" spans="2:43" x14ac:dyDescent="0.3">
      <c r="B1109" s="6"/>
      <c r="C1109" s="14"/>
      <c r="D1109" s="14"/>
      <c r="E1109" s="14"/>
      <c r="F1109" s="14"/>
      <c r="G1109" s="14"/>
      <c r="H1109" s="14"/>
      <c r="I1109" s="14"/>
      <c r="J1109" s="14"/>
      <c r="K1109" s="14"/>
      <c r="L1109" s="14"/>
      <c r="M1109" s="14"/>
      <c r="N1109" s="14"/>
      <c r="O1109" s="14"/>
      <c r="P1109" s="14"/>
      <c r="Q1109" s="14"/>
      <c r="R1109" s="14"/>
      <c r="S1109" s="14"/>
      <c r="T1109" s="14"/>
      <c r="U1109" s="14"/>
      <c r="V1109" s="14"/>
      <c r="W1109" s="14"/>
      <c r="X1109" s="14"/>
      <c r="Y1109" s="14"/>
      <c r="Z1109" s="14"/>
      <c r="AA1109" s="14"/>
      <c r="AB1109" s="14"/>
      <c r="AC1109" s="14"/>
      <c r="AD1109" s="14"/>
      <c r="AE1109" s="14"/>
      <c r="AF1109" s="14"/>
      <c r="AG1109" s="14"/>
      <c r="AH1109" s="14"/>
      <c r="AI1109" s="14"/>
      <c r="AJ1109" s="14"/>
      <c r="AK1109" s="14"/>
      <c r="AL1109" s="14"/>
      <c r="AM1109" s="14"/>
      <c r="AN1109" s="14"/>
      <c r="AO1109" s="14"/>
      <c r="AP1109" s="14"/>
      <c r="AQ1109" s="14"/>
    </row>
    <row r="1110" spans="2:43" x14ac:dyDescent="0.3">
      <c r="B1110" s="22"/>
      <c r="C1110" s="14"/>
      <c r="D1110" s="14"/>
      <c r="E1110" s="14"/>
      <c r="F1110" s="14"/>
      <c r="G1110" s="14"/>
      <c r="H1110" s="14"/>
      <c r="I1110" s="14"/>
      <c r="J1110" s="14"/>
      <c r="K1110" s="14"/>
      <c r="L1110" s="14"/>
      <c r="M1110" s="14"/>
      <c r="N1110" s="14"/>
      <c r="O1110" s="14"/>
      <c r="P1110" s="14"/>
      <c r="Q1110" s="14"/>
      <c r="R1110" s="14"/>
      <c r="S1110" s="14"/>
      <c r="T1110" s="14"/>
      <c r="U1110" s="14"/>
      <c r="V1110" s="14"/>
      <c r="W1110" s="14"/>
      <c r="X1110" s="14"/>
      <c r="Y1110" s="14"/>
      <c r="Z1110" s="14"/>
      <c r="AA1110" s="14"/>
      <c r="AB1110" s="14"/>
      <c r="AC1110" s="14"/>
      <c r="AD1110" s="14"/>
      <c r="AE1110" s="14"/>
      <c r="AF1110" s="14"/>
      <c r="AG1110" s="14"/>
      <c r="AH1110" s="14"/>
      <c r="AI1110" s="14"/>
      <c r="AJ1110" s="14"/>
      <c r="AK1110" s="14"/>
      <c r="AL1110" s="14"/>
      <c r="AM1110" s="14"/>
      <c r="AN1110" s="14"/>
      <c r="AO1110" s="14"/>
      <c r="AP1110" s="14"/>
      <c r="AQ1110" s="14"/>
    </row>
    <row r="1111" spans="2:43" x14ac:dyDescent="0.3">
      <c r="C1111" s="14"/>
      <c r="D1111" s="14"/>
      <c r="E1111" s="14"/>
      <c r="F1111" s="14"/>
      <c r="G1111" s="14"/>
      <c r="H1111" s="14"/>
      <c r="I1111" s="14"/>
      <c r="J1111" s="14"/>
      <c r="K1111" s="14"/>
      <c r="L1111" s="14"/>
      <c r="M1111" s="14"/>
      <c r="N1111" s="14"/>
      <c r="O1111" s="14"/>
      <c r="P1111" s="14"/>
      <c r="Q1111" s="14"/>
      <c r="R1111" s="14"/>
      <c r="S1111" s="14"/>
      <c r="T1111" s="14"/>
      <c r="U1111" s="14"/>
      <c r="V1111" s="14"/>
      <c r="W1111" s="14"/>
      <c r="X1111" s="14"/>
      <c r="Y1111" s="14"/>
      <c r="Z1111" s="14"/>
      <c r="AA1111" s="14"/>
      <c r="AB1111" s="14"/>
      <c r="AC1111" s="14"/>
      <c r="AD1111" s="14"/>
      <c r="AE1111" s="14"/>
      <c r="AF1111" s="14"/>
      <c r="AG1111" s="14"/>
      <c r="AH1111" s="14"/>
      <c r="AI1111" s="14"/>
      <c r="AJ1111" s="14"/>
      <c r="AK1111" s="14"/>
      <c r="AL1111" s="14"/>
      <c r="AM1111" s="14"/>
      <c r="AN1111" s="14"/>
      <c r="AO1111" s="14"/>
      <c r="AP1111" s="14"/>
      <c r="AQ1111" s="14"/>
    </row>
    <row r="1112" spans="2:43" x14ac:dyDescent="0.3">
      <c r="C1112" s="14"/>
      <c r="D1112" s="14"/>
      <c r="E1112" s="14"/>
      <c r="F1112" s="14"/>
      <c r="G1112" s="14"/>
      <c r="H1112" s="14"/>
      <c r="I1112" s="14"/>
      <c r="J1112" s="14"/>
      <c r="K1112" s="14"/>
      <c r="L1112" s="14"/>
      <c r="M1112" s="14"/>
      <c r="N1112" s="14"/>
      <c r="O1112" s="14"/>
      <c r="P1112" s="14"/>
      <c r="Q1112" s="14"/>
      <c r="R1112" s="14"/>
      <c r="S1112" s="14"/>
      <c r="T1112" s="14"/>
      <c r="U1112" s="14"/>
      <c r="V1112" s="14"/>
      <c r="W1112" s="14"/>
      <c r="X1112" s="14"/>
      <c r="Y1112" s="14"/>
      <c r="Z1112" s="14"/>
      <c r="AA1112" s="14"/>
      <c r="AB1112" s="14"/>
      <c r="AC1112" s="14"/>
      <c r="AD1112" s="14"/>
      <c r="AE1112" s="14"/>
      <c r="AF1112" s="14"/>
      <c r="AG1112" s="14"/>
      <c r="AH1112" s="14"/>
      <c r="AI1112" s="14"/>
      <c r="AJ1112" s="14"/>
      <c r="AK1112" s="14"/>
      <c r="AL1112" s="14"/>
      <c r="AM1112" s="14"/>
      <c r="AN1112" s="14"/>
      <c r="AO1112" s="14"/>
      <c r="AP1112" s="14"/>
      <c r="AQ1112" s="14"/>
    </row>
    <row r="1113" spans="2:43" x14ac:dyDescent="0.3">
      <c r="C1113" s="14"/>
      <c r="D1113" s="14"/>
      <c r="E1113" s="14"/>
      <c r="F1113" s="14"/>
      <c r="G1113" s="14"/>
      <c r="H1113" s="14"/>
      <c r="I1113" s="14"/>
      <c r="J1113" s="14"/>
      <c r="K1113" s="14"/>
      <c r="L1113" s="14"/>
      <c r="M1113" s="14"/>
      <c r="N1113" s="14"/>
      <c r="O1113" s="14"/>
      <c r="P1113" s="14"/>
      <c r="Q1113" s="14"/>
      <c r="R1113" s="14"/>
      <c r="S1113" s="14"/>
      <c r="T1113" s="14"/>
      <c r="U1113" s="14"/>
      <c r="V1113" s="14"/>
      <c r="W1113" s="14"/>
      <c r="X1113" s="14"/>
      <c r="Y1113" s="14"/>
      <c r="Z1113" s="14"/>
      <c r="AA1113" s="14"/>
      <c r="AB1113" s="14"/>
      <c r="AC1113" s="14"/>
      <c r="AD1113" s="14"/>
      <c r="AE1113" s="14"/>
      <c r="AF1113" s="14"/>
      <c r="AG1113" s="14"/>
      <c r="AH1113" s="14"/>
      <c r="AI1113" s="14"/>
      <c r="AJ1113" s="14"/>
      <c r="AK1113" s="14"/>
      <c r="AL1113" s="14"/>
      <c r="AM1113" s="14"/>
      <c r="AN1113" s="14"/>
      <c r="AO1113" s="14"/>
      <c r="AP1113" s="14"/>
      <c r="AQ1113" s="14"/>
    </row>
    <row r="1114" spans="2:43" x14ac:dyDescent="0.3">
      <c r="C1114" s="14"/>
      <c r="D1114" s="14"/>
      <c r="E1114" s="14"/>
      <c r="F1114" s="14"/>
      <c r="G1114" s="14"/>
      <c r="H1114" s="14"/>
      <c r="I1114" s="14"/>
      <c r="J1114" s="14"/>
      <c r="K1114" s="14"/>
      <c r="L1114" s="14"/>
      <c r="M1114" s="14"/>
      <c r="N1114" s="14"/>
      <c r="O1114" s="14"/>
      <c r="P1114" s="14"/>
      <c r="Q1114" s="14"/>
      <c r="R1114" s="14"/>
      <c r="S1114" s="14"/>
      <c r="T1114" s="14"/>
      <c r="U1114" s="14"/>
      <c r="V1114" s="14"/>
      <c r="W1114" s="14"/>
      <c r="X1114" s="14"/>
      <c r="Y1114" s="14"/>
      <c r="Z1114" s="14"/>
      <c r="AA1114" s="14"/>
      <c r="AB1114" s="14"/>
      <c r="AC1114" s="14"/>
      <c r="AD1114" s="14"/>
      <c r="AE1114" s="14"/>
      <c r="AF1114" s="14"/>
      <c r="AG1114" s="14"/>
      <c r="AH1114" s="14"/>
      <c r="AI1114" s="14"/>
      <c r="AJ1114" s="14"/>
      <c r="AK1114" s="14"/>
      <c r="AL1114" s="14"/>
      <c r="AM1114" s="14"/>
      <c r="AN1114" s="14"/>
      <c r="AO1114" s="14"/>
      <c r="AP1114" s="14"/>
      <c r="AQ1114" s="14"/>
    </row>
    <row r="1115" spans="2:43" x14ac:dyDescent="0.3">
      <c r="C1115" s="14"/>
      <c r="D1115" s="14"/>
      <c r="E1115" s="14"/>
      <c r="F1115" s="14"/>
      <c r="G1115" s="14"/>
      <c r="H1115" s="14"/>
      <c r="I1115" s="14"/>
      <c r="J1115" s="14"/>
      <c r="K1115" s="14"/>
      <c r="L1115" s="14"/>
      <c r="M1115" s="14"/>
      <c r="N1115" s="14"/>
      <c r="O1115" s="14"/>
      <c r="P1115" s="14"/>
      <c r="Q1115" s="14"/>
      <c r="R1115" s="14"/>
      <c r="S1115" s="14"/>
      <c r="T1115" s="14"/>
      <c r="U1115" s="14"/>
      <c r="V1115" s="14"/>
      <c r="W1115" s="14"/>
      <c r="X1115" s="14"/>
      <c r="Y1115" s="14"/>
      <c r="Z1115" s="14"/>
      <c r="AA1115" s="14"/>
      <c r="AB1115" s="14"/>
      <c r="AC1115" s="14"/>
      <c r="AD1115" s="14"/>
      <c r="AE1115" s="14"/>
      <c r="AF1115" s="14"/>
      <c r="AG1115" s="14"/>
      <c r="AH1115" s="14"/>
      <c r="AI1115" s="14"/>
      <c r="AJ1115" s="14"/>
      <c r="AK1115" s="14"/>
      <c r="AL1115" s="14"/>
      <c r="AM1115" s="14"/>
      <c r="AN1115" s="14"/>
      <c r="AO1115" s="14"/>
      <c r="AP1115" s="14"/>
      <c r="AQ1115" s="14"/>
    </row>
    <row r="1116" spans="2:43" x14ac:dyDescent="0.3">
      <c r="C1116" s="14"/>
      <c r="D1116" s="14"/>
      <c r="E1116" s="14"/>
      <c r="F1116" s="14"/>
      <c r="G1116" s="14"/>
      <c r="H1116" s="14"/>
      <c r="I1116" s="14"/>
      <c r="J1116" s="14"/>
      <c r="K1116" s="14"/>
      <c r="L1116" s="14"/>
      <c r="M1116" s="14"/>
      <c r="N1116" s="14"/>
      <c r="O1116" s="14"/>
      <c r="P1116" s="14"/>
      <c r="Q1116" s="14"/>
      <c r="R1116" s="14"/>
      <c r="S1116" s="14"/>
      <c r="T1116" s="14"/>
      <c r="U1116" s="14"/>
      <c r="V1116" s="14"/>
      <c r="W1116" s="14"/>
      <c r="X1116" s="14"/>
      <c r="Y1116" s="14"/>
      <c r="Z1116" s="14"/>
      <c r="AA1116" s="14"/>
      <c r="AB1116" s="14"/>
      <c r="AC1116" s="14"/>
      <c r="AD1116" s="14"/>
      <c r="AE1116" s="14"/>
      <c r="AF1116" s="14"/>
      <c r="AG1116" s="14"/>
      <c r="AH1116" s="14"/>
      <c r="AI1116" s="14"/>
      <c r="AJ1116" s="14"/>
      <c r="AK1116" s="14"/>
      <c r="AL1116" s="14"/>
      <c r="AM1116" s="14"/>
      <c r="AN1116" s="14"/>
      <c r="AO1116" s="14"/>
      <c r="AP1116" s="14"/>
      <c r="AQ1116" s="14"/>
    </row>
    <row r="1117" spans="2:43" x14ac:dyDescent="0.3">
      <c r="B1117" s="6"/>
      <c r="C1117" s="14"/>
      <c r="D1117" s="14"/>
      <c r="E1117" s="14"/>
      <c r="F1117" s="14"/>
      <c r="G1117" s="14"/>
      <c r="H1117" s="14"/>
      <c r="I1117" s="14"/>
      <c r="J1117" s="14"/>
      <c r="K1117" s="14"/>
      <c r="L1117" s="14"/>
      <c r="M1117" s="14"/>
      <c r="N1117" s="14"/>
      <c r="O1117" s="14"/>
      <c r="P1117" s="14"/>
      <c r="Q1117" s="14"/>
      <c r="R1117" s="14"/>
      <c r="S1117" s="14"/>
      <c r="T1117" s="14"/>
      <c r="U1117" s="14"/>
      <c r="V1117" s="14"/>
      <c r="W1117" s="14"/>
      <c r="X1117" s="14"/>
      <c r="Y1117" s="14"/>
      <c r="Z1117" s="14"/>
      <c r="AA1117" s="14"/>
      <c r="AB1117" s="14"/>
      <c r="AC1117" s="14"/>
      <c r="AD1117" s="14"/>
      <c r="AE1117" s="14"/>
      <c r="AF1117" s="14"/>
      <c r="AG1117" s="14"/>
      <c r="AH1117" s="14"/>
      <c r="AI1117" s="14"/>
      <c r="AJ1117" s="14"/>
      <c r="AK1117" s="14"/>
      <c r="AL1117" s="14"/>
      <c r="AM1117" s="14"/>
      <c r="AN1117" s="14"/>
      <c r="AO1117" s="14"/>
      <c r="AP1117" s="14"/>
      <c r="AQ1117" s="14"/>
    </row>
    <row r="1118" spans="2:43" x14ac:dyDescent="0.3">
      <c r="B1118" s="22"/>
      <c r="C1118" s="14"/>
      <c r="D1118" s="14"/>
      <c r="E1118" s="14"/>
      <c r="F1118" s="14"/>
      <c r="G1118" s="14"/>
      <c r="H1118" s="14"/>
      <c r="I1118" s="14"/>
      <c r="J1118" s="14"/>
      <c r="K1118" s="14"/>
      <c r="L1118" s="14"/>
      <c r="M1118" s="14"/>
      <c r="N1118" s="14"/>
      <c r="O1118" s="14"/>
      <c r="P1118" s="14"/>
      <c r="Q1118" s="14"/>
      <c r="R1118" s="14"/>
      <c r="S1118" s="14"/>
      <c r="T1118" s="14"/>
      <c r="U1118" s="14"/>
      <c r="V1118" s="14"/>
      <c r="W1118" s="14"/>
      <c r="X1118" s="14"/>
      <c r="Y1118" s="14"/>
      <c r="Z1118" s="14"/>
      <c r="AA1118" s="14"/>
      <c r="AB1118" s="14"/>
      <c r="AC1118" s="14"/>
      <c r="AD1118" s="14"/>
      <c r="AE1118" s="14"/>
      <c r="AF1118" s="14"/>
      <c r="AG1118" s="14"/>
      <c r="AH1118" s="14"/>
      <c r="AI1118" s="14"/>
      <c r="AJ1118" s="14"/>
      <c r="AK1118" s="14"/>
      <c r="AL1118" s="14"/>
      <c r="AM1118" s="14"/>
      <c r="AN1118" s="14"/>
      <c r="AO1118" s="14"/>
      <c r="AP1118" s="14"/>
      <c r="AQ1118" s="14"/>
    </row>
    <row r="1119" spans="2:43" x14ac:dyDescent="0.3">
      <c r="C1119" s="14"/>
      <c r="D1119" s="14"/>
      <c r="E1119" s="14"/>
      <c r="F1119" s="14"/>
      <c r="G1119" s="14"/>
      <c r="H1119" s="14"/>
      <c r="I1119" s="14"/>
      <c r="J1119" s="14"/>
      <c r="K1119" s="14"/>
      <c r="L1119" s="14"/>
      <c r="M1119" s="14"/>
      <c r="N1119" s="14"/>
      <c r="O1119" s="14"/>
      <c r="P1119" s="14"/>
      <c r="Q1119" s="14"/>
      <c r="R1119" s="14"/>
      <c r="S1119" s="14"/>
      <c r="T1119" s="14"/>
      <c r="U1119" s="14"/>
      <c r="V1119" s="14"/>
      <c r="W1119" s="14"/>
      <c r="X1119" s="14"/>
      <c r="Y1119" s="14"/>
      <c r="Z1119" s="14"/>
      <c r="AA1119" s="14"/>
      <c r="AB1119" s="14"/>
      <c r="AC1119" s="14"/>
      <c r="AD1119" s="14"/>
      <c r="AE1119" s="14"/>
      <c r="AF1119" s="14"/>
      <c r="AG1119" s="14"/>
      <c r="AH1119" s="14"/>
      <c r="AI1119" s="14"/>
      <c r="AJ1119" s="14"/>
      <c r="AK1119" s="14"/>
      <c r="AL1119" s="14"/>
      <c r="AM1119" s="14"/>
      <c r="AN1119" s="14"/>
      <c r="AO1119" s="14"/>
      <c r="AP1119" s="14"/>
      <c r="AQ1119" s="14"/>
    </row>
    <row r="1120" spans="2:43" x14ac:dyDescent="0.3">
      <c r="C1120" s="14"/>
      <c r="D1120" s="14"/>
      <c r="E1120" s="14"/>
      <c r="F1120" s="14"/>
      <c r="G1120" s="14"/>
      <c r="H1120" s="14"/>
      <c r="I1120" s="14"/>
      <c r="J1120" s="14"/>
      <c r="K1120" s="14"/>
      <c r="L1120" s="14"/>
      <c r="M1120" s="14"/>
      <c r="N1120" s="14"/>
      <c r="O1120" s="14"/>
      <c r="P1120" s="14"/>
      <c r="Q1120" s="14"/>
      <c r="R1120" s="14"/>
      <c r="S1120" s="14"/>
      <c r="T1120" s="14"/>
      <c r="U1120" s="14"/>
      <c r="V1120" s="14"/>
      <c r="W1120" s="14"/>
      <c r="X1120" s="14"/>
      <c r="Y1120" s="14"/>
      <c r="Z1120" s="14"/>
      <c r="AA1120" s="14"/>
      <c r="AB1120" s="14"/>
      <c r="AC1120" s="14"/>
      <c r="AD1120" s="14"/>
      <c r="AE1120" s="14"/>
      <c r="AF1120" s="14"/>
      <c r="AG1120" s="14"/>
      <c r="AH1120" s="14"/>
      <c r="AI1120" s="14"/>
      <c r="AJ1120" s="14"/>
      <c r="AK1120" s="14"/>
      <c r="AL1120" s="14"/>
      <c r="AM1120" s="14"/>
      <c r="AN1120" s="14"/>
      <c r="AO1120" s="14"/>
      <c r="AP1120" s="14"/>
      <c r="AQ1120" s="14"/>
    </row>
    <row r="1121" spans="2:43" x14ac:dyDescent="0.3">
      <c r="C1121" s="14"/>
      <c r="D1121" s="14"/>
      <c r="E1121" s="14"/>
      <c r="F1121" s="14"/>
      <c r="G1121" s="14"/>
      <c r="H1121" s="14"/>
      <c r="I1121" s="14"/>
      <c r="J1121" s="14"/>
      <c r="K1121" s="14"/>
      <c r="L1121" s="14"/>
      <c r="M1121" s="14"/>
      <c r="N1121" s="14"/>
      <c r="O1121" s="14"/>
      <c r="P1121" s="14"/>
      <c r="Q1121" s="14"/>
      <c r="R1121" s="14"/>
      <c r="S1121" s="14"/>
      <c r="T1121" s="14"/>
      <c r="U1121" s="14"/>
      <c r="V1121" s="14"/>
      <c r="W1121" s="14"/>
      <c r="X1121" s="14"/>
      <c r="Y1121" s="14"/>
      <c r="Z1121" s="14"/>
      <c r="AA1121" s="14"/>
      <c r="AB1121" s="14"/>
      <c r="AC1121" s="14"/>
      <c r="AD1121" s="14"/>
      <c r="AE1121" s="14"/>
      <c r="AF1121" s="14"/>
      <c r="AG1121" s="14"/>
      <c r="AH1121" s="14"/>
      <c r="AI1121" s="14"/>
      <c r="AJ1121" s="14"/>
      <c r="AK1121" s="14"/>
      <c r="AL1121" s="14"/>
      <c r="AM1121" s="14"/>
      <c r="AN1121" s="14"/>
      <c r="AO1121" s="14"/>
      <c r="AP1121" s="14"/>
      <c r="AQ1121" s="14"/>
    </row>
    <row r="1122" spans="2:43" x14ac:dyDescent="0.3">
      <c r="C1122" s="14"/>
      <c r="D1122" s="14"/>
      <c r="E1122" s="14"/>
      <c r="F1122" s="14"/>
      <c r="G1122" s="14"/>
      <c r="H1122" s="14"/>
      <c r="I1122" s="14"/>
      <c r="J1122" s="14"/>
      <c r="K1122" s="14"/>
      <c r="L1122" s="14"/>
      <c r="M1122" s="14"/>
      <c r="N1122" s="14"/>
      <c r="O1122" s="14"/>
      <c r="P1122" s="14"/>
      <c r="Q1122" s="14"/>
      <c r="R1122" s="14"/>
      <c r="S1122" s="14"/>
      <c r="T1122" s="14"/>
      <c r="U1122" s="14"/>
      <c r="V1122" s="14"/>
      <c r="W1122" s="14"/>
      <c r="X1122" s="14"/>
      <c r="Y1122" s="14"/>
      <c r="Z1122" s="14"/>
      <c r="AA1122" s="14"/>
      <c r="AB1122" s="14"/>
      <c r="AC1122" s="14"/>
      <c r="AD1122" s="14"/>
      <c r="AE1122" s="14"/>
      <c r="AF1122" s="14"/>
      <c r="AG1122" s="14"/>
      <c r="AH1122" s="14"/>
      <c r="AI1122" s="14"/>
      <c r="AJ1122" s="14"/>
      <c r="AK1122" s="14"/>
      <c r="AL1122" s="14"/>
      <c r="AM1122" s="14"/>
      <c r="AN1122" s="14"/>
      <c r="AO1122" s="14"/>
      <c r="AP1122" s="14"/>
      <c r="AQ1122" s="14"/>
    </row>
    <row r="1123" spans="2:43" x14ac:dyDescent="0.3">
      <c r="C1123" s="14"/>
      <c r="D1123" s="14"/>
      <c r="E1123" s="14"/>
      <c r="F1123" s="14"/>
      <c r="G1123" s="14"/>
      <c r="H1123" s="14"/>
      <c r="I1123" s="14"/>
      <c r="J1123" s="14"/>
      <c r="K1123" s="14"/>
      <c r="L1123" s="14"/>
      <c r="M1123" s="14"/>
      <c r="N1123" s="14"/>
      <c r="O1123" s="14"/>
      <c r="P1123" s="14"/>
      <c r="Q1123" s="14"/>
      <c r="R1123" s="14"/>
      <c r="S1123" s="14"/>
      <c r="T1123" s="14"/>
      <c r="U1123" s="14"/>
      <c r="V1123" s="14"/>
      <c r="W1123" s="14"/>
      <c r="X1123" s="14"/>
      <c r="Y1123" s="14"/>
      <c r="Z1123" s="14"/>
      <c r="AA1123" s="14"/>
      <c r="AB1123" s="14"/>
      <c r="AC1123" s="14"/>
      <c r="AD1123" s="14"/>
      <c r="AE1123" s="14"/>
      <c r="AF1123" s="14"/>
      <c r="AG1123" s="14"/>
      <c r="AH1123" s="14"/>
      <c r="AI1123" s="14"/>
      <c r="AJ1123" s="14"/>
      <c r="AK1123" s="14"/>
      <c r="AL1123" s="14"/>
      <c r="AM1123" s="14"/>
      <c r="AN1123" s="14"/>
      <c r="AO1123" s="14"/>
      <c r="AP1123" s="14"/>
      <c r="AQ1123" s="14"/>
    </row>
    <row r="1124" spans="2:43" x14ac:dyDescent="0.3">
      <c r="C1124" s="14"/>
      <c r="D1124" s="14"/>
      <c r="E1124" s="14"/>
      <c r="F1124" s="14"/>
      <c r="G1124" s="14"/>
      <c r="H1124" s="14"/>
      <c r="I1124" s="14"/>
      <c r="J1124" s="14"/>
      <c r="K1124" s="14"/>
      <c r="L1124" s="14"/>
      <c r="M1124" s="14"/>
      <c r="N1124" s="14"/>
      <c r="O1124" s="14"/>
      <c r="P1124" s="14"/>
      <c r="Q1124" s="14"/>
      <c r="R1124" s="14"/>
      <c r="S1124" s="14"/>
      <c r="T1124" s="14"/>
      <c r="U1124" s="14"/>
      <c r="V1124" s="14"/>
      <c r="W1124" s="14"/>
      <c r="X1124" s="14"/>
      <c r="Y1124" s="14"/>
      <c r="Z1124" s="14"/>
      <c r="AA1124" s="14"/>
      <c r="AB1124" s="14"/>
      <c r="AC1124" s="14"/>
      <c r="AD1124" s="14"/>
      <c r="AE1124" s="14"/>
      <c r="AF1124" s="14"/>
      <c r="AG1124" s="14"/>
      <c r="AH1124" s="14"/>
      <c r="AI1124" s="14"/>
      <c r="AJ1124" s="14"/>
      <c r="AK1124" s="14"/>
      <c r="AL1124" s="14"/>
      <c r="AM1124" s="14"/>
      <c r="AN1124" s="14"/>
      <c r="AO1124" s="14"/>
      <c r="AP1124" s="14"/>
      <c r="AQ1124" s="14"/>
    </row>
    <row r="1125" spans="2:43" x14ac:dyDescent="0.3">
      <c r="B1125" s="6"/>
      <c r="C1125" s="14"/>
      <c r="D1125" s="14"/>
      <c r="E1125" s="14"/>
      <c r="F1125" s="14"/>
      <c r="G1125" s="14"/>
      <c r="H1125" s="14"/>
      <c r="I1125" s="14"/>
      <c r="J1125" s="14"/>
      <c r="K1125" s="14"/>
      <c r="L1125" s="14"/>
      <c r="M1125" s="14"/>
      <c r="N1125" s="14"/>
      <c r="O1125" s="14"/>
      <c r="P1125" s="14"/>
      <c r="Q1125" s="14"/>
      <c r="R1125" s="14"/>
      <c r="S1125" s="14"/>
      <c r="T1125" s="14"/>
      <c r="U1125" s="14"/>
      <c r="V1125" s="14"/>
      <c r="W1125" s="14"/>
      <c r="X1125" s="14"/>
      <c r="Y1125" s="14"/>
      <c r="Z1125" s="14"/>
      <c r="AA1125" s="14"/>
      <c r="AB1125" s="14"/>
      <c r="AC1125" s="14"/>
      <c r="AD1125" s="14"/>
      <c r="AE1125" s="14"/>
      <c r="AF1125" s="14"/>
      <c r="AG1125" s="14"/>
      <c r="AH1125" s="14"/>
      <c r="AI1125" s="14"/>
      <c r="AJ1125" s="14"/>
      <c r="AK1125" s="14"/>
      <c r="AL1125" s="14"/>
      <c r="AM1125" s="14"/>
      <c r="AN1125" s="14"/>
      <c r="AO1125" s="14"/>
      <c r="AP1125" s="14"/>
      <c r="AQ1125" s="14"/>
    </row>
    <row r="1126" spans="2:43" x14ac:dyDescent="0.3">
      <c r="B1126" s="22"/>
      <c r="C1126" s="14"/>
      <c r="D1126" s="14"/>
      <c r="E1126" s="14"/>
      <c r="F1126" s="14"/>
      <c r="G1126" s="14"/>
      <c r="H1126" s="14"/>
      <c r="I1126" s="14"/>
      <c r="J1126" s="14"/>
      <c r="K1126" s="14"/>
      <c r="L1126" s="14"/>
      <c r="M1126" s="14"/>
      <c r="N1126" s="14"/>
      <c r="O1126" s="14"/>
      <c r="P1126" s="14"/>
      <c r="Q1126" s="14"/>
      <c r="R1126" s="14"/>
      <c r="S1126" s="14"/>
      <c r="T1126" s="14"/>
      <c r="U1126" s="14"/>
      <c r="V1126" s="14"/>
      <c r="W1126" s="14"/>
      <c r="X1126" s="14"/>
      <c r="Y1126" s="14"/>
      <c r="Z1126" s="14"/>
      <c r="AA1126" s="14"/>
      <c r="AB1126" s="14"/>
      <c r="AC1126" s="14"/>
      <c r="AD1126" s="14"/>
      <c r="AE1126" s="14"/>
      <c r="AF1126" s="14"/>
      <c r="AG1126" s="14"/>
      <c r="AH1126" s="14"/>
      <c r="AI1126" s="14"/>
      <c r="AJ1126" s="14"/>
      <c r="AK1126" s="14"/>
      <c r="AL1126" s="14"/>
      <c r="AM1126" s="14"/>
      <c r="AN1126" s="14"/>
      <c r="AO1126" s="14"/>
      <c r="AP1126" s="14"/>
      <c r="AQ1126" s="14"/>
    </row>
    <row r="1127" spans="2:43" x14ac:dyDescent="0.3">
      <c r="C1127" s="14"/>
      <c r="D1127" s="14"/>
      <c r="E1127" s="14"/>
      <c r="F1127" s="14"/>
      <c r="G1127" s="14"/>
      <c r="H1127" s="14"/>
      <c r="I1127" s="14"/>
      <c r="J1127" s="14"/>
      <c r="K1127" s="14"/>
      <c r="L1127" s="14"/>
      <c r="M1127" s="14"/>
      <c r="N1127" s="14"/>
      <c r="O1127" s="14"/>
      <c r="P1127" s="14"/>
      <c r="Q1127" s="14"/>
      <c r="R1127" s="14"/>
      <c r="S1127" s="14"/>
      <c r="T1127" s="14"/>
      <c r="U1127" s="14"/>
      <c r="V1127" s="14"/>
      <c r="W1127" s="14"/>
      <c r="X1127" s="14"/>
      <c r="Y1127" s="14"/>
      <c r="Z1127" s="14"/>
      <c r="AA1127" s="14"/>
      <c r="AB1127" s="14"/>
      <c r="AC1127" s="14"/>
      <c r="AD1127" s="14"/>
      <c r="AE1127" s="14"/>
      <c r="AF1127" s="14"/>
      <c r="AG1127" s="14"/>
      <c r="AH1127" s="14"/>
      <c r="AI1127" s="14"/>
      <c r="AJ1127" s="14"/>
      <c r="AK1127" s="14"/>
      <c r="AL1127" s="14"/>
      <c r="AM1127" s="14"/>
      <c r="AN1127" s="14"/>
      <c r="AO1127" s="14"/>
      <c r="AP1127" s="14"/>
      <c r="AQ1127" s="14"/>
    </row>
    <row r="1128" spans="2:43" x14ac:dyDescent="0.3">
      <c r="C1128" s="14"/>
      <c r="D1128" s="14"/>
      <c r="E1128" s="14"/>
      <c r="F1128" s="14"/>
      <c r="G1128" s="14"/>
      <c r="H1128" s="14"/>
      <c r="I1128" s="14"/>
      <c r="J1128" s="14"/>
      <c r="K1128" s="14"/>
      <c r="L1128" s="14"/>
      <c r="M1128" s="14"/>
      <c r="N1128" s="14"/>
      <c r="O1128" s="14"/>
      <c r="P1128" s="14"/>
      <c r="Q1128" s="14"/>
      <c r="R1128" s="14"/>
      <c r="S1128" s="14"/>
      <c r="T1128" s="14"/>
      <c r="U1128" s="14"/>
      <c r="V1128" s="14"/>
      <c r="W1128" s="14"/>
      <c r="X1128" s="14"/>
      <c r="Y1128" s="14"/>
      <c r="Z1128" s="14"/>
      <c r="AA1128" s="14"/>
      <c r="AB1128" s="14"/>
      <c r="AC1128" s="14"/>
      <c r="AD1128" s="14"/>
      <c r="AE1128" s="14"/>
      <c r="AF1128" s="14"/>
      <c r="AG1128" s="14"/>
      <c r="AH1128" s="14"/>
      <c r="AI1128" s="14"/>
      <c r="AJ1128" s="14"/>
      <c r="AK1128" s="14"/>
      <c r="AL1128" s="14"/>
      <c r="AM1128" s="14"/>
      <c r="AN1128" s="14"/>
      <c r="AO1128" s="14"/>
      <c r="AP1128" s="14"/>
      <c r="AQ1128" s="14"/>
    </row>
    <row r="1129" spans="2:43" x14ac:dyDescent="0.3">
      <c r="C1129" s="14"/>
      <c r="D1129" s="14"/>
      <c r="E1129" s="14"/>
      <c r="F1129" s="14"/>
      <c r="G1129" s="14"/>
      <c r="H1129" s="14"/>
      <c r="I1129" s="14"/>
      <c r="J1129" s="14"/>
      <c r="K1129" s="14"/>
      <c r="L1129" s="14"/>
      <c r="M1129" s="14"/>
      <c r="N1129" s="14"/>
      <c r="O1129" s="14"/>
      <c r="P1129" s="14"/>
      <c r="Q1129" s="14"/>
      <c r="R1129" s="14"/>
      <c r="S1129" s="14"/>
      <c r="T1129" s="14"/>
      <c r="U1129" s="14"/>
      <c r="V1129" s="14"/>
      <c r="W1129" s="14"/>
      <c r="X1129" s="14"/>
      <c r="Y1129" s="14"/>
      <c r="Z1129" s="14"/>
      <c r="AA1129" s="14"/>
      <c r="AB1129" s="14"/>
      <c r="AC1129" s="14"/>
      <c r="AD1129" s="14"/>
      <c r="AE1129" s="14"/>
      <c r="AF1129" s="14"/>
      <c r="AG1129" s="14"/>
      <c r="AH1129" s="14"/>
      <c r="AI1129" s="14"/>
      <c r="AJ1129" s="14"/>
      <c r="AK1129" s="14"/>
      <c r="AL1129" s="14"/>
      <c r="AM1129" s="14"/>
      <c r="AN1129" s="14"/>
      <c r="AO1129" s="14"/>
      <c r="AP1129" s="14"/>
      <c r="AQ1129" s="14"/>
    </row>
    <row r="1130" spans="2:43" x14ac:dyDescent="0.3">
      <c r="C1130" s="14"/>
      <c r="D1130" s="14"/>
      <c r="E1130" s="14"/>
      <c r="F1130" s="14"/>
      <c r="G1130" s="14"/>
      <c r="H1130" s="14"/>
      <c r="I1130" s="14"/>
      <c r="J1130" s="14"/>
      <c r="K1130" s="14"/>
      <c r="L1130" s="14"/>
      <c r="M1130" s="14"/>
      <c r="N1130" s="14"/>
      <c r="O1130" s="14"/>
      <c r="P1130" s="14"/>
      <c r="Q1130" s="14"/>
      <c r="R1130" s="14"/>
      <c r="S1130" s="14"/>
      <c r="T1130" s="14"/>
      <c r="U1130" s="14"/>
      <c r="V1130" s="14"/>
      <c r="W1130" s="14"/>
      <c r="X1130" s="14"/>
      <c r="Y1130" s="14"/>
      <c r="Z1130" s="14"/>
      <c r="AA1130" s="14"/>
      <c r="AB1130" s="14"/>
      <c r="AC1130" s="14"/>
      <c r="AD1130" s="14"/>
      <c r="AE1130" s="14"/>
      <c r="AF1130" s="14"/>
      <c r="AG1130" s="14"/>
      <c r="AH1130" s="14"/>
      <c r="AI1130" s="14"/>
      <c r="AJ1130" s="14"/>
      <c r="AK1130" s="14"/>
      <c r="AL1130" s="14"/>
      <c r="AM1130" s="14"/>
      <c r="AN1130" s="14"/>
      <c r="AO1130" s="14"/>
      <c r="AP1130" s="14"/>
      <c r="AQ1130" s="14"/>
    </row>
    <row r="1131" spans="2:43" x14ac:dyDescent="0.3">
      <c r="C1131" s="14"/>
      <c r="D1131" s="14"/>
      <c r="E1131" s="14"/>
      <c r="F1131" s="14"/>
      <c r="G1131" s="14"/>
      <c r="H1131" s="14"/>
      <c r="I1131" s="14"/>
      <c r="J1131" s="14"/>
      <c r="K1131" s="14"/>
      <c r="L1131" s="14"/>
      <c r="M1131" s="14"/>
      <c r="N1131" s="14"/>
      <c r="O1131" s="14"/>
      <c r="P1131" s="14"/>
      <c r="Q1131" s="14"/>
      <c r="R1131" s="14"/>
      <c r="S1131" s="14"/>
      <c r="T1131" s="14"/>
      <c r="U1131" s="14"/>
      <c r="V1131" s="14"/>
      <c r="W1131" s="14"/>
      <c r="X1131" s="14"/>
      <c r="Y1131" s="14"/>
      <c r="Z1131" s="14"/>
      <c r="AA1131" s="14"/>
      <c r="AB1131" s="14"/>
      <c r="AC1131" s="14"/>
      <c r="AD1131" s="14"/>
      <c r="AE1131" s="14"/>
      <c r="AF1131" s="14"/>
      <c r="AG1131" s="14"/>
      <c r="AH1131" s="14"/>
      <c r="AI1131" s="14"/>
      <c r="AJ1131" s="14"/>
      <c r="AK1131" s="14"/>
      <c r="AL1131" s="14"/>
      <c r="AM1131" s="14"/>
      <c r="AN1131" s="14"/>
      <c r="AO1131" s="14"/>
      <c r="AP1131" s="14"/>
      <c r="AQ1131" s="14"/>
    </row>
    <row r="1132" spans="2:43" x14ac:dyDescent="0.3">
      <c r="C1132" s="14"/>
      <c r="D1132" s="14"/>
      <c r="E1132" s="14"/>
      <c r="F1132" s="14"/>
      <c r="G1132" s="14"/>
      <c r="H1132" s="14"/>
      <c r="I1132" s="14"/>
      <c r="J1132" s="14"/>
      <c r="K1132" s="14"/>
      <c r="L1132" s="14"/>
      <c r="M1132" s="14"/>
      <c r="N1132" s="14"/>
      <c r="O1132" s="14"/>
      <c r="P1132" s="14"/>
      <c r="Q1132" s="14"/>
      <c r="R1132" s="14"/>
      <c r="S1132" s="14"/>
      <c r="T1132" s="14"/>
      <c r="U1132" s="14"/>
      <c r="V1132" s="14"/>
      <c r="W1132" s="14"/>
      <c r="X1132" s="14"/>
      <c r="Y1132" s="14"/>
      <c r="Z1132" s="14"/>
      <c r="AA1132" s="14"/>
      <c r="AB1132" s="14"/>
      <c r="AC1132" s="14"/>
      <c r="AD1132" s="14"/>
      <c r="AE1132" s="14"/>
      <c r="AF1132" s="14"/>
      <c r="AG1132" s="14"/>
      <c r="AH1132" s="14"/>
      <c r="AI1132" s="14"/>
      <c r="AJ1132" s="14"/>
      <c r="AK1132" s="14"/>
      <c r="AL1132" s="14"/>
      <c r="AM1132" s="14"/>
      <c r="AN1132" s="14"/>
      <c r="AO1132" s="14"/>
      <c r="AP1132" s="14"/>
      <c r="AQ1132" s="14"/>
    </row>
    <row r="1133" spans="2:43" x14ac:dyDescent="0.3">
      <c r="B1133" s="6"/>
      <c r="C1133" s="14"/>
      <c r="D1133" s="14"/>
      <c r="E1133" s="14"/>
      <c r="F1133" s="14"/>
      <c r="G1133" s="14"/>
      <c r="H1133" s="14"/>
      <c r="I1133" s="14"/>
      <c r="J1133" s="14"/>
      <c r="K1133" s="14"/>
      <c r="L1133" s="14"/>
      <c r="M1133" s="14"/>
      <c r="N1133" s="14"/>
      <c r="O1133" s="14"/>
      <c r="P1133" s="14"/>
      <c r="Q1133" s="14"/>
      <c r="R1133" s="14"/>
      <c r="S1133" s="14"/>
      <c r="T1133" s="14"/>
      <c r="U1133" s="14"/>
      <c r="V1133" s="14"/>
      <c r="W1133" s="14"/>
      <c r="X1133" s="14"/>
      <c r="Y1133" s="14"/>
      <c r="Z1133" s="14"/>
      <c r="AA1133" s="14"/>
      <c r="AB1133" s="14"/>
      <c r="AC1133" s="14"/>
      <c r="AD1133" s="14"/>
      <c r="AE1133" s="14"/>
      <c r="AF1133" s="14"/>
      <c r="AG1133" s="14"/>
      <c r="AH1133" s="14"/>
      <c r="AI1133" s="14"/>
      <c r="AJ1133" s="14"/>
      <c r="AK1133" s="14"/>
      <c r="AL1133" s="14"/>
      <c r="AM1133" s="14"/>
      <c r="AN1133" s="14"/>
      <c r="AO1133" s="14"/>
      <c r="AP1133" s="14"/>
      <c r="AQ1133" s="14"/>
    </row>
    <row r="1134" spans="2:43" x14ac:dyDescent="0.3">
      <c r="B1134" s="22"/>
      <c r="C1134" s="14"/>
      <c r="D1134" s="14"/>
      <c r="E1134" s="14"/>
      <c r="F1134" s="14"/>
      <c r="G1134" s="14"/>
      <c r="H1134" s="14"/>
      <c r="I1134" s="14"/>
      <c r="J1134" s="14"/>
      <c r="K1134" s="14"/>
      <c r="L1134" s="14"/>
      <c r="M1134" s="14"/>
      <c r="N1134" s="14"/>
      <c r="O1134" s="14"/>
      <c r="P1134" s="14"/>
      <c r="Q1134" s="14"/>
      <c r="R1134" s="14"/>
      <c r="S1134" s="14"/>
      <c r="T1134" s="14"/>
      <c r="U1134" s="14"/>
      <c r="V1134" s="14"/>
      <c r="W1134" s="14"/>
      <c r="X1134" s="14"/>
      <c r="Y1134" s="14"/>
      <c r="Z1134" s="14"/>
      <c r="AA1134" s="14"/>
      <c r="AB1134" s="14"/>
      <c r="AC1134" s="14"/>
      <c r="AD1134" s="14"/>
      <c r="AE1134" s="14"/>
      <c r="AF1134" s="14"/>
      <c r="AG1134" s="14"/>
      <c r="AH1134" s="14"/>
      <c r="AI1134" s="14"/>
      <c r="AJ1134" s="14"/>
      <c r="AK1134" s="14"/>
      <c r="AL1134" s="14"/>
      <c r="AM1134" s="14"/>
      <c r="AN1134" s="14"/>
      <c r="AO1134" s="14"/>
      <c r="AP1134" s="14"/>
      <c r="AQ1134" s="14"/>
    </row>
    <row r="1135" spans="2:43" x14ac:dyDescent="0.3">
      <c r="C1135" s="14"/>
      <c r="D1135" s="14"/>
      <c r="E1135" s="14"/>
      <c r="F1135" s="14"/>
      <c r="G1135" s="14"/>
      <c r="H1135" s="14"/>
      <c r="I1135" s="14"/>
      <c r="J1135" s="14"/>
      <c r="K1135" s="14"/>
      <c r="L1135" s="14"/>
      <c r="M1135" s="14"/>
      <c r="N1135" s="14"/>
      <c r="O1135" s="14"/>
      <c r="P1135" s="14"/>
      <c r="Q1135" s="14"/>
      <c r="R1135" s="14"/>
      <c r="S1135" s="14"/>
      <c r="T1135" s="14"/>
      <c r="U1135" s="14"/>
      <c r="V1135" s="14"/>
      <c r="W1135" s="14"/>
      <c r="X1135" s="14"/>
      <c r="Y1135" s="14"/>
      <c r="Z1135" s="14"/>
      <c r="AA1135" s="14"/>
      <c r="AB1135" s="14"/>
      <c r="AC1135" s="14"/>
      <c r="AD1135" s="14"/>
      <c r="AE1135" s="14"/>
      <c r="AF1135" s="14"/>
      <c r="AG1135" s="14"/>
      <c r="AH1135" s="14"/>
      <c r="AI1135" s="14"/>
      <c r="AJ1135" s="14"/>
      <c r="AK1135" s="14"/>
      <c r="AL1135" s="14"/>
      <c r="AM1135" s="14"/>
      <c r="AN1135" s="14"/>
      <c r="AO1135" s="14"/>
      <c r="AP1135" s="14"/>
      <c r="AQ1135" s="14"/>
    </row>
    <row r="1136" spans="2:43" x14ac:dyDescent="0.3">
      <c r="C1136" s="14"/>
      <c r="D1136" s="14"/>
      <c r="E1136" s="14"/>
      <c r="F1136" s="14"/>
      <c r="G1136" s="14"/>
      <c r="H1136" s="14"/>
      <c r="I1136" s="14"/>
      <c r="J1136" s="14"/>
      <c r="K1136" s="14"/>
      <c r="L1136" s="14"/>
      <c r="M1136" s="14"/>
      <c r="N1136" s="14"/>
      <c r="O1136" s="14"/>
      <c r="P1136" s="14"/>
      <c r="Q1136" s="14"/>
      <c r="R1136" s="14"/>
      <c r="S1136" s="14"/>
      <c r="T1136" s="14"/>
      <c r="U1136" s="14"/>
      <c r="V1136" s="14"/>
      <c r="W1136" s="14"/>
      <c r="X1136" s="14"/>
      <c r="Y1136" s="14"/>
      <c r="Z1136" s="14"/>
      <c r="AA1136" s="14"/>
      <c r="AB1136" s="14"/>
      <c r="AC1136" s="14"/>
      <c r="AD1136" s="14"/>
      <c r="AE1136" s="14"/>
      <c r="AF1136" s="14"/>
      <c r="AG1136" s="14"/>
      <c r="AH1136" s="14"/>
      <c r="AI1136" s="14"/>
      <c r="AJ1136" s="14"/>
      <c r="AK1136" s="14"/>
      <c r="AL1136" s="14"/>
      <c r="AM1136" s="14"/>
      <c r="AN1136" s="14"/>
      <c r="AO1136" s="14"/>
      <c r="AP1136" s="14"/>
      <c r="AQ1136" s="14"/>
    </row>
    <row r="1137" spans="2:43" x14ac:dyDescent="0.3">
      <c r="C1137" s="14"/>
      <c r="D1137" s="14"/>
      <c r="E1137" s="14"/>
      <c r="F1137" s="14"/>
      <c r="G1137" s="14"/>
      <c r="H1137" s="14"/>
      <c r="I1137" s="14"/>
      <c r="J1137" s="14"/>
      <c r="K1137" s="14"/>
      <c r="L1137" s="14"/>
      <c r="M1137" s="14"/>
      <c r="N1137" s="14"/>
      <c r="O1137" s="14"/>
      <c r="P1137" s="14"/>
      <c r="Q1137" s="14"/>
      <c r="R1137" s="14"/>
      <c r="S1137" s="14"/>
      <c r="T1137" s="14"/>
      <c r="U1137" s="14"/>
      <c r="V1137" s="14"/>
      <c r="W1137" s="14"/>
      <c r="X1137" s="14"/>
      <c r="Y1137" s="14"/>
      <c r="Z1137" s="14"/>
      <c r="AA1137" s="14"/>
      <c r="AB1137" s="14"/>
      <c r="AC1137" s="14"/>
      <c r="AD1137" s="14"/>
      <c r="AE1137" s="14"/>
      <c r="AF1137" s="14"/>
      <c r="AG1137" s="14"/>
      <c r="AH1137" s="14"/>
      <c r="AI1137" s="14"/>
      <c r="AJ1137" s="14"/>
      <c r="AK1137" s="14"/>
      <c r="AL1137" s="14"/>
      <c r="AM1137" s="14"/>
      <c r="AN1137" s="14"/>
      <c r="AO1137" s="14"/>
      <c r="AP1137" s="14"/>
      <c r="AQ1137" s="14"/>
    </row>
    <row r="1138" spans="2:43" x14ac:dyDescent="0.3">
      <c r="C1138" s="14"/>
      <c r="D1138" s="14"/>
      <c r="E1138" s="14"/>
      <c r="F1138" s="14"/>
      <c r="G1138" s="14"/>
      <c r="H1138" s="14"/>
      <c r="I1138" s="14"/>
      <c r="J1138" s="14"/>
      <c r="K1138" s="14"/>
      <c r="L1138" s="14"/>
      <c r="M1138" s="14"/>
      <c r="N1138" s="14"/>
      <c r="O1138" s="14"/>
      <c r="P1138" s="14"/>
      <c r="Q1138" s="14"/>
      <c r="R1138" s="14"/>
      <c r="S1138" s="14"/>
      <c r="T1138" s="14"/>
      <c r="U1138" s="14"/>
      <c r="V1138" s="14"/>
      <c r="W1138" s="14"/>
      <c r="X1138" s="14"/>
      <c r="Y1138" s="14"/>
      <c r="Z1138" s="14"/>
      <c r="AA1138" s="14"/>
      <c r="AB1138" s="14"/>
      <c r="AC1138" s="14"/>
      <c r="AD1138" s="14"/>
      <c r="AE1138" s="14"/>
      <c r="AF1138" s="14"/>
      <c r="AG1138" s="14"/>
      <c r="AH1138" s="14"/>
      <c r="AI1138" s="14"/>
      <c r="AJ1138" s="14"/>
      <c r="AK1138" s="14"/>
      <c r="AL1138" s="14"/>
      <c r="AM1138" s="14"/>
      <c r="AN1138" s="14"/>
      <c r="AO1138" s="14"/>
      <c r="AP1138" s="14"/>
      <c r="AQ1138" s="14"/>
    </row>
    <row r="1139" spans="2:43" x14ac:dyDescent="0.3">
      <c r="C1139" s="14"/>
      <c r="D1139" s="14"/>
      <c r="E1139" s="14"/>
      <c r="F1139" s="14"/>
      <c r="G1139" s="14"/>
      <c r="H1139" s="14"/>
      <c r="I1139" s="14"/>
      <c r="J1139" s="14"/>
      <c r="K1139" s="14"/>
      <c r="L1139" s="14"/>
      <c r="M1139" s="14"/>
      <c r="N1139" s="14"/>
      <c r="O1139" s="14"/>
      <c r="P1139" s="14"/>
      <c r="Q1139" s="14"/>
      <c r="R1139" s="14"/>
      <c r="S1139" s="14"/>
      <c r="T1139" s="14"/>
      <c r="U1139" s="14"/>
      <c r="V1139" s="14"/>
      <c r="W1139" s="14"/>
      <c r="X1139" s="14"/>
      <c r="Y1139" s="14"/>
      <c r="Z1139" s="14"/>
      <c r="AA1139" s="14"/>
      <c r="AB1139" s="14"/>
      <c r="AC1139" s="14"/>
      <c r="AD1139" s="14"/>
      <c r="AE1139" s="14"/>
      <c r="AF1139" s="14"/>
      <c r="AG1139" s="14"/>
      <c r="AH1139" s="14"/>
      <c r="AI1139" s="14"/>
      <c r="AJ1139" s="14"/>
      <c r="AK1139" s="14"/>
      <c r="AL1139" s="14"/>
      <c r="AM1139" s="14"/>
      <c r="AN1139" s="14"/>
      <c r="AO1139" s="14"/>
      <c r="AP1139" s="14"/>
      <c r="AQ1139" s="14"/>
    </row>
    <row r="1140" spans="2:43" x14ac:dyDescent="0.3">
      <c r="C1140" s="14"/>
      <c r="D1140" s="14"/>
      <c r="E1140" s="14"/>
      <c r="F1140" s="14"/>
      <c r="G1140" s="14"/>
      <c r="H1140" s="14"/>
      <c r="I1140" s="14"/>
      <c r="J1140" s="14"/>
      <c r="K1140" s="14"/>
      <c r="L1140" s="14"/>
      <c r="M1140" s="14"/>
      <c r="N1140" s="14"/>
      <c r="O1140" s="14"/>
      <c r="P1140" s="14"/>
      <c r="Q1140" s="14"/>
      <c r="R1140" s="14"/>
      <c r="S1140" s="14"/>
      <c r="T1140" s="14"/>
      <c r="U1140" s="14"/>
      <c r="V1140" s="14"/>
      <c r="W1140" s="14"/>
      <c r="X1140" s="14"/>
      <c r="Y1140" s="14"/>
      <c r="Z1140" s="14"/>
      <c r="AA1140" s="14"/>
      <c r="AB1140" s="14"/>
      <c r="AC1140" s="14"/>
      <c r="AD1140" s="14"/>
      <c r="AE1140" s="14"/>
      <c r="AF1140" s="14"/>
      <c r="AG1140" s="14"/>
      <c r="AH1140" s="14"/>
      <c r="AI1140" s="14"/>
      <c r="AJ1140" s="14"/>
      <c r="AK1140" s="14"/>
      <c r="AL1140" s="14"/>
      <c r="AM1140" s="14"/>
      <c r="AN1140" s="14"/>
      <c r="AO1140" s="14"/>
      <c r="AP1140" s="14"/>
      <c r="AQ1140" s="14"/>
    </row>
    <row r="1141" spans="2:43" x14ac:dyDescent="0.3">
      <c r="C1141" s="14"/>
      <c r="D1141" s="14"/>
      <c r="E1141" s="14"/>
      <c r="F1141" s="14"/>
      <c r="G1141" s="14"/>
      <c r="H1141" s="14"/>
      <c r="I1141" s="14"/>
      <c r="J1141" s="14"/>
      <c r="K1141" s="14"/>
      <c r="L1141" s="14"/>
      <c r="M1141" s="14"/>
      <c r="N1141" s="14"/>
      <c r="O1141" s="14"/>
      <c r="P1141" s="14"/>
      <c r="Q1141" s="14"/>
      <c r="R1141" s="14"/>
      <c r="S1141" s="14"/>
      <c r="T1141" s="14"/>
      <c r="U1141" s="14"/>
      <c r="V1141" s="14"/>
      <c r="W1141" s="14"/>
      <c r="X1141" s="14"/>
      <c r="Y1141" s="14"/>
      <c r="Z1141" s="14"/>
      <c r="AA1141" s="14"/>
      <c r="AB1141" s="14"/>
      <c r="AC1141" s="14"/>
      <c r="AD1141" s="14"/>
      <c r="AE1141" s="14"/>
      <c r="AF1141" s="14"/>
      <c r="AG1141" s="14"/>
      <c r="AH1141" s="14"/>
      <c r="AI1141" s="14"/>
      <c r="AJ1141" s="14"/>
      <c r="AK1141" s="14"/>
      <c r="AL1141" s="14"/>
      <c r="AM1141" s="14"/>
      <c r="AN1141" s="14"/>
      <c r="AO1141" s="14"/>
      <c r="AP1141" s="14"/>
      <c r="AQ1141" s="14"/>
    </row>
    <row r="1142" spans="2:43" x14ac:dyDescent="0.3">
      <c r="C1142" s="14"/>
      <c r="D1142" s="14"/>
      <c r="E1142" s="14"/>
      <c r="F1142" s="14"/>
      <c r="G1142" s="14"/>
      <c r="H1142" s="14"/>
      <c r="I1142" s="14"/>
      <c r="J1142" s="14"/>
      <c r="K1142" s="14"/>
      <c r="L1142" s="14"/>
      <c r="M1142" s="14"/>
      <c r="N1142" s="14"/>
      <c r="O1142" s="14"/>
      <c r="P1142" s="14"/>
      <c r="Q1142" s="14"/>
      <c r="R1142" s="14"/>
      <c r="S1142" s="14"/>
      <c r="T1142" s="14"/>
      <c r="U1142" s="14"/>
      <c r="V1142" s="14"/>
      <c r="W1142" s="14"/>
      <c r="X1142" s="14"/>
      <c r="Y1142" s="14"/>
      <c r="Z1142" s="14"/>
      <c r="AA1142" s="14"/>
      <c r="AB1142" s="14"/>
      <c r="AC1142" s="14"/>
      <c r="AD1142" s="14"/>
      <c r="AE1142" s="14"/>
      <c r="AF1142" s="14"/>
      <c r="AG1142" s="14"/>
      <c r="AH1142" s="14"/>
      <c r="AI1142" s="14"/>
      <c r="AJ1142" s="14"/>
      <c r="AK1142" s="14"/>
      <c r="AL1142" s="14"/>
      <c r="AM1142" s="14"/>
      <c r="AN1142" s="14"/>
      <c r="AO1142" s="14"/>
      <c r="AP1142" s="14"/>
      <c r="AQ1142" s="14"/>
    </row>
    <row r="1143" spans="2:43" x14ac:dyDescent="0.3">
      <c r="C1143" s="14"/>
      <c r="D1143" s="14"/>
      <c r="E1143" s="14"/>
      <c r="F1143" s="14"/>
      <c r="G1143" s="14"/>
      <c r="H1143" s="14"/>
      <c r="I1143" s="14"/>
      <c r="J1143" s="14"/>
      <c r="K1143" s="14"/>
      <c r="L1143" s="14"/>
      <c r="M1143" s="14"/>
      <c r="N1143" s="14"/>
      <c r="O1143" s="14"/>
      <c r="P1143" s="14"/>
      <c r="Q1143" s="14"/>
      <c r="R1143" s="14"/>
      <c r="S1143" s="14"/>
      <c r="T1143" s="14"/>
      <c r="U1143" s="14"/>
      <c r="V1143" s="14"/>
      <c r="W1143" s="14"/>
      <c r="X1143" s="14"/>
      <c r="Y1143" s="14"/>
      <c r="Z1143" s="14"/>
      <c r="AA1143" s="14"/>
      <c r="AB1143" s="14"/>
      <c r="AC1143" s="14"/>
      <c r="AD1143" s="14"/>
      <c r="AE1143" s="14"/>
      <c r="AF1143" s="14"/>
      <c r="AG1143" s="14"/>
      <c r="AH1143" s="14"/>
      <c r="AI1143" s="14"/>
      <c r="AJ1143" s="14"/>
      <c r="AK1143" s="14"/>
      <c r="AL1143" s="14"/>
      <c r="AM1143" s="14"/>
      <c r="AN1143" s="14"/>
      <c r="AO1143" s="14"/>
      <c r="AP1143" s="14"/>
      <c r="AQ1143" s="14"/>
    </row>
    <row r="1144" spans="2:43" x14ac:dyDescent="0.3">
      <c r="C1144" s="14"/>
      <c r="D1144" s="14"/>
      <c r="E1144" s="14"/>
      <c r="F1144" s="14"/>
      <c r="G1144" s="14"/>
      <c r="H1144" s="14"/>
      <c r="I1144" s="14"/>
      <c r="J1144" s="14"/>
      <c r="K1144" s="14"/>
      <c r="L1144" s="14"/>
      <c r="M1144" s="14"/>
      <c r="N1144" s="14"/>
      <c r="O1144" s="14"/>
      <c r="P1144" s="14"/>
      <c r="Q1144" s="14"/>
      <c r="R1144" s="14"/>
      <c r="S1144" s="14"/>
      <c r="T1144" s="14"/>
      <c r="U1144" s="14"/>
      <c r="V1144" s="14"/>
      <c r="W1144" s="14"/>
      <c r="X1144" s="14"/>
      <c r="Y1144" s="14"/>
      <c r="Z1144" s="14"/>
      <c r="AA1144" s="14"/>
      <c r="AB1144" s="14"/>
      <c r="AC1144" s="14"/>
      <c r="AD1144" s="14"/>
      <c r="AE1144" s="14"/>
      <c r="AF1144" s="14"/>
      <c r="AG1144" s="14"/>
      <c r="AH1144" s="14"/>
      <c r="AI1144" s="14"/>
      <c r="AJ1144" s="14"/>
      <c r="AK1144" s="14"/>
      <c r="AL1144" s="14"/>
      <c r="AM1144" s="14"/>
      <c r="AN1144" s="14"/>
      <c r="AO1144" s="14"/>
      <c r="AP1144" s="14"/>
      <c r="AQ1144" s="14"/>
    </row>
    <row r="1145" spans="2:43" x14ac:dyDescent="0.3">
      <c r="B1145" s="6"/>
      <c r="C1145" s="14"/>
      <c r="D1145" s="14"/>
      <c r="E1145" s="14"/>
      <c r="F1145" s="14"/>
      <c r="G1145" s="14"/>
      <c r="H1145" s="14"/>
      <c r="I1145" s="14"/>
      <c r="J1145" s="14"/>
      <c r="K1145" s="14"/>
      <c r="L1145" s="14"/>
      <c r="M1145" s="14"/>
      <c r="N1145" s="14"/>
      <c r="O1145" s="14"/>
      <c r="P1145" s="14"/>
      <c r="Q1145" s="14"/>
      <c r="R1145" s="14"/>
      <c r="S1145" s="14"/>
      <c r="T1145" s="14"/>
      <c r="U1145" s="14"/>
      <c r="V1145" s="14"/>
      <c r="W1145" s="14"/>
      <c r="X1145" s="14"/>
      <c r="Y1145" s="14"/>
      <c r="Z1145" s="14"/>
      <c r="AA1145" s="14"/>
      <c r="AB1145" s="14"/>
      <c r="AC1145" s="14"/>
      <c r="AD1145" s="14"/>
      <c r="AE1145" s="14"/>
      <c r="AF1145" s="14"/>
      <c r="AG1145" s="14"/>
      <c r="AH1145" s="14"/>
      <c r="AI1145" s="14"/>
      <c r="AJ1145" s="14"/>
      <c r="AK1145" s="14"/>
      <c r="AL1145" s="14"/>
      <c r="AM1145" s="14"/>
      <c r="AN1145" s="14"/>
      <c r="AO1145" s="14"/>
      <c r="AP1145" s="14"/>
      <c r="AQ1145" s="14"/>
    </row>
    <row r="1146" spans="2:43" x14ac:dyDescent="0.3">
      <c r="B1146" s="22"/>
      <c r="C1146" s="14"/>
      <c r="D1146" s="14"/>
      <c r="E1146" s="14"/>
      <c r="F1146" s="14"/>
      <c r="G1146" s="14"/>
      <c r="H1146" s="14"/>
      <c r="I1146" s="14"/>
      <c r="J1146" s="14"/>
      <c r="K1146" s="14"/>
      <c r="L1146" s="14"/>
      <c r="M1146" s="14"/>
      <c r="N1146" s="14"/>
      <c r="O1146" s="14"/>
      <c r="P1146" s="14"/>
      <c r="Q1146" s="14"/>
      <c r="R1146" s="14"/>
      <c r="S1146" s="14"/>
      <c r="T1146" s="14"/>
      <c r="U1146" s="14"/>
      <c r="V1146" s="14"/>
      <c r="W1146" s="14"/>
      <c r="X1146" s="14"/>
      <c r="Y1146" s="14"/>
      <c r="Z1146" s="14"/>
      <c r="AA1146" s="14"/>
      <c r="AB1146" s="14"/>
      <c r="AC1146" s="14"/>
      <c r="AD1146" s="14"/>
      <c r="AE1146" s="14"/>
      <c r="AF1146" s="14"/>
      <c r="AG1146" s="14"/>
      <c r="AH1146" s="14"/>
      <c r="AI1146" s="14"/>
      <c r="AJ1146" s="14"/>
      <c r="AK1146" s="14"/>
      <c r="AL1146" s="14"/>
      <c r="AM1146" s="14"/>
      <c r="AN1146" s="14"/>
      <c r="AO1146" s="14"/>
      <c r="AP1146" s="14"/>
      <c r="AQ1146" s="14"/>
    </row>
    <row r="1147" spans="2:43" x14ac:dyDescent="0.3">
      <c r="C1147" s="14"/>
      <c r="D1147" s="14"/>
      <c r="E1147" s="14"/>
      <c r="F1147" s="14"/>
      <c r="G1147" s="14"/>
      <c r="H1147" s="14"/>
      <c r="I1147" s="14"/>
      <c r="J1147" s="14"/>
      <c r="K1147" s="14"/>
      <c r="L1147" s="14"/>
      <c r="M1147" s="14"/>
      <c r="N1147" s="14"/>
      <c r="O1147" s="14"/>
      <c r="P1147" s="14"/>
      <c r="Q1147" s="14"/>
      <c r="R1147" s="14"/>
      <c r="S1147" s="14"/>
      <c r="T1147" s="14"/>
      <c r="U1147" s="14"/>
      <c r="V1147" s="14"/>
      <c r="W1147" s="14"/>
      <c r="X1147" s="14"/>
      <c r="Y1147" s="14"/>
      <c r="Z1147" s="14"/>
      <c r="AA1147" s="14"/>
      <c r="AB1147" s="14"/>
      <c r="AC1147" s="14"/>
      <c r="AD1147" s="14"/>
      <c r="AE1147" s="14"/>
      <c r="AF1147" s="14"/>
      <c r="AG1147" s="14"/>
      <c r="AH1147" s="14"/>
      <c r="AI1147" s="14"/>
      <c r="AJ1147" s="14"/>
      <c r="AK1147" s="14"/>
      <c r="AL1147" s="14"/>
      <c r="AM1147" s="14"/>
      <c r="AN1147" s="14"/>
      <c r="AO1147" s="14"/>
      <c r="AP1147" s="14"/>
      <c r="AQ1147" s="14"/>
    </row>
    <row r="1148" spans="2:43" x14ac:dyDescent="0.3">
      <c r="C1148" s="14"/>
      <c r="D1148" s="14"/>
      <c r="E1148" s="14"/>
      <c r="F1148" s="14"/>
      <c r="G1148" s="14"/>
      <c r="H1148" s="14"/>
      <c r="I1148" s="14"/>
      <c r="J1148" s="14"/>
      <c r="K1148" s="14"/>
      <c r="L1148" s="14"/>
      <c r="M1148" s="14"/>
      <c r="N1148" s="14"/>
      <c r="O1148" s="14"/>
      <c r="P1148" s="14"/>
      <c r="Q1148" s="14"/>
      <c r="R1148" s="14"/>
      <c r="S1148" s="14"/>
      <c r="T1148" s="14"/>
      <c r="U1148" s="14"/>
      <c r="V1148" s="14"/>
      <c r="W1148" s="14"/>
      <c r="X1148" s="14"/>
      <c r="Y1148" s="14"/>
      <c r="Z1148" s="14"/>
      <c r="AA1148" s="14"/>
      <c r="AB1148" s="14"/>
      <c r="AC1148" s="14"/>
      <c r="AD1148" s="14"/>
      <c r="AE1148" s="14"/>
      <c r="AF1148" s="14"/>
      <c r="AG1148" s="14"/>
      <c r="AH1148" s="14"/>
      <c r="AI1148" s="14"/>
      <c r="AJ1148" s="14"/>
      <c r="AK1148" s="14"/>
      <c r="AL1148" s="14"/>
      <c r="AM1148" s="14"/>
      <c r="AN1148" s="14"/>
      <c r="AO1148" s="14"/>
      <c r="AP1148" s="14"/>
      <c r="AQ1148" s="14"/>
    </row>
    <row r="1149" spans="2:43" x14ac:dyDescent="0.3">
      <c r="C1149" s="14"/>
      <c r="D1149" s="14"/>
      <c r="E1149" s="14"/>
      <c r="F1149" s="14"/>
      <c r="G1149" s="14"/>
      <c r="H1149" s="14"/>
      <c r="I1149" s="14"/>
      <c r="J1149" s="14"/>
      <c r="K1149" s="14"/>
      <c r="L1149" s="14"/>
      <c r="M1149" s="14"/>
      <c r="N1149" s="14"/>
      <c r="O1149" s="14"/>
      <c r="P1149" s="14"/>
      <c r="Q1149" s="14"/>
      <c r="R1149" s="14"/>
      <c r="S1149" s="14"/>
      <c r="T1149" s="14"/>
      <c r="U1149" s="14"/>
      <c r="V1149" s="14"/>
      <c r="W1149" s="14"/>
      <c r="X1149" s="14"/>
      <c r="Y1149" s="14"/>
      <c r="Z1149" s="14"/>
      <c r="AA1149" s="14"/>
      <c r="AB1149" s="14"/>
      <c r="AC1149" s="14"/>
      <c r="AD1149" s="14"/>
      <c r="AE1149" s="14"/>
      <c r="AF1149" s="14"/>
      <c r="AG1149" s="14"/>
      <c r="AH1149" s="14"/>
      <c r="AI1149" s="14"/>
      <c r="AJ1149" s="14"/>
      <c r="AK1149" s="14"/>
      <c r="AL1149" s="14"/>
      <c r="AM1149" s="14"/>
      <c r="AN1149" s="14"/>
      <c r="AO1149" s="14"/>
      <c r="AP1149" s="14"/>
      <c r="AQ1149" s="14"/>
    </row>
    <row r="1150" spans="2:43" x14ac:dyDescent="0.3">
      <c r="C1150" s="14"/>
      <c r="D1150" s="14"/>
      <c r="E1150" s="14"/>
      <c r="F1150" s="14"/>
      <c r="G1150" s="14"/>
      <c r="H1150" s="14"/>
      <c r="I1150" s="14"/>
      <c r="J1150" s="14"/>
      <c r="K1150" s="14"/>
      <c r="L1150" s="14"/>
      <c r="M1150" s="14"/>
      <c r="N1150" s="14"/>
      <c r="O1150" s="14"/>
      <c r="P1150" s="14"/>
      <c r="Q1150" s="14"/>
      <c r="R1150" s="14"/>
      <c r="S1150" s="14"/>
      <c r="T1150" s="14"/>
      <c r="U1150" s="14"/>
      <c r="V1150" s="14"/>
      <c r="W1150" s="14"/>
      <c r="X1150" s="14"/>
      <c r="Y1150" s="14"/>
      <c r="Z1150" s="14"/>
      <c r="AA1150" s="14"/>
      <c r="AB1150" s="14"/>
      <c r="AC1150" s="14"/>
      <c r="AD1150" s="14"/>
      <c r="AE1150" s="14"/>
      <c r="AF1150" s="14"/>
      <c r="AG1150" s="14"/>
      <c r="AH1150" s="14"/>
      <c r="AI1150" s="14"/>
      <c r="AJ1150" s="14"/>
      <c r="AK1150" s="14"/>
      <c r="AL1150" s="14"/>
      <c r="AM1150" s="14"/>
      <c r="AN1150" s="14"/>
      <c r="AO1150" s="14"/>
      <c r="AP1150" s="14"/>
      <c r="AQ1150" s="14"/>
    </row>
    <row r="1151" spans="2:43" x14ac:dyDescent="0.3">
      <c r="C1151" s="14"/>
      <c r="D1151" s="14"/>
      <c r="E1151" s="14"/>
      <c r="F1151" s="14"/>
      <c r="G1151" s="14"/>
      <c r="H1151" s="14"/>
      <c r="I1151" s="14"/>
      <c r="J1151" s="14"/>
      <c r="K1151" s="14"/>
      <c r="L1151" s="14"/>
      <c r="M1151" s="14"/>
      <c r="N1151" s="14"/>
      <c r="O1151" s="14"/>
      <c r="P1151" s="14"/>
      <c r="Q1151" s="14"/>
      <c r="R1151" s="14"/>
      <c r="S1151" s="14"/>
      <c r="T1151" s="14"/>
      <c r="U1151" s="14"/>
      <c r="V1151" s="14"/>
      <c r="W1151" s="14"/>
      <c r="X1151" s="14"/>
      <c r="Y1151" s="14"/>
      <c r="Z1151" s="14"/>
      <c r="AA1151" s="14"/>
      <c r="AB1151" s="14"/>
      <c r="AC1151" s="14"/>
      <c r="AD1151" s="14"/>
      <c r="AE1151" s="14"/>
      <c r="AF1151" s="14"/>
      <c r="AG1151" s="14"/>
      <c r="AH1151" s="14"/>
      <c r="AI1151" s="14"/>
      <c r="AJ1151" s="14"/>
      <c r="AK1151" s="14"/>
      <c r="AL1151" s="14"/>
      <c r="AM1151" s="14"/>
      <c r="AN1151" s="14"/>
      <c r="AO1151" s="14"/>
      <c r="AP1151" s="14"/>
      <c r="AQ1151" s="14"/>
    </row>
    <row r="1152" spans="2:43" x14ac:dyDescent="0.3">
      <c r="C1152" s="14"/>
      <c r="D1152" s="14"/>
      <c r="E1152" s="14"/>
      <c r="F1152" s="14"/>
      <c r="G1152" s="14"/>
      <c r="H1152" s="14"/>
      <c r="I1152" s="14"/>
      <c r="J1152" s="14"/>
      <c r="K1152" s="14"/>
      <c r="L1152" s="14"/>
      <c r="M1152" s="14"/>
      <c r="N1152" s="14"/>
      <c r="O1152" s="14"/>
      <c r="P1152" s="14"/>
      <c r="Q1152" s="14"/>
      <c r="R1152" s="14"/>
      <c r="S1152" s="14"/>
      <c r="T1152" s="14"/>
      <c r="U1152" s="14"/>
      <c r="V1152" s="14"/>
      <c r="W1152" s="14"/>
      <c r="X1152" s="14"/>
      <c r="Y1152" s="14"/>
      <c r="Z1152" s="14"/>
      <c r="AA1152" s="14"/>
      <c r="AB1152" s="14"/>
      <c r="AC1152" s="14"/>
      <c r="AD1152" s="14"/>
      <c r="AE1152" s="14"/>
      <c r="AF1152" s="14"/>
      <c r="AG1152" s="14"/>
      <c r="AH1152" s="14"/>
      <c r="AI1152" s="14"/>
      <c r="AJ1152" s="14"/>
      <c r="AK1152" s="14"/>
      <c r="AL1152" s="14"/>
      <c r="AM1152" s="14"/>
      <c r="AN1152" s="14"/>
      <c r="AO1152" s="14"/>
      <c r="AP1152" s="14"/>
      <c r="AQ1152" s="14"/>
    </row>
    <row r="1153" spans="2:43" x14ac:dyDescent="0.3">
      <c r="C1153" s="14"/>
      <c r="D1153" s="14"/>
      <c r="E1153" s="14"/>
      <c r="F1153" s="14"/>
      <c r="G1153" s="14"/>
      <c r="H1153" s="14"/>
      <c r="I1153" s="14"/>
      <c r="J1153" s="14"/>
      <c r="K1153" s="14"/>
      <c r="L1153" s="14"/>
      <c r="M1153" s="14"/>
      <c r="N1153" s="14"/>
      <c r="O1153" s="14"/>
      <c r="P1153" s="14"/>
      <c r="Q1153" s="14"/>
      <c r="R1153" s="14"/>
      <c r="S1153" s="14"/>
      <c r="T1153" s="14"/>
      <c r="U1153" s="14"/>
      <c r="V1153" s="14"/>
      <c r="W1153" s="14"/>
      <c r="X1153" s="14"/>
      <c r="Y1153" s="14"/>
      <c r="Z1153" s="14"/>
      <c r="AA1153" s="14"/>
      <c r="AB1153" s="14"/>
      <c r="AC1153" s="14"/>
      <c r="AD1153" s="14"/>
      <c r="AE1153" s="14"/>
      <c r="AF1153" s="14"/>
      <c r="AG1153" s="14"/>
      <c r="AH1153" s="14"/>
      <c r="AI1153" s="14"/>
      <c r="AJ1153" s="14"/>
      <c r="AK1153" s="14"/>
      <c r="AL1153" s="14"/>
      <c r="AM1153" s="14"/>
      <c r="AN1153" s="14"/>
      <c r="AO1153" s="14"/>
      <c r="AP1153" s="14"/>
      <c r="AQ1153" s="14"/>
    </row>
    <row r="1154" spans="2:43" x14ac:dyDescent="0.3">
      <c r="C1154" s="14"/>
      <c r="D1154" s="14"/>
      <c r="E1154" s="14"/>
      <c r="F1154" s="14"/>
      <c r="G1154" s="14"/>
      <c r="H1154" s="14"/>
      <c r="I1154" s="14"/>
      <c r="J1154" s="14"/>
      <c r="K1154" s="14"/>
      <c r="L1154" s="14"/>
      <c r="M1154" s="14"/>
      <c r="N1154" s="14"/>
      <c r="O1154" s="14"/>
      <c r="P1154" s="14"/>
      <c r="Q1154" s="14"/>
      <c r="R1154" s="14"/>
      <c r="S1154" s="14"/>
      <c r="T1154" s="14"/>
      <c r="U1154" s="14"/>
      <c r="V1154" s="14"/>
      <c r="W1154" s="14"/>
      <c r="X1154" s="14"/>
      <c r="Y1154" s="14"/>
      <c r="Z1154" s="14"/>
      <c r="AA1154" s="14"/>
      <c r="AB1154" s="14"/>
      <c r="AC1154" s="14"/>
      <c r="AD1154" s="14"/>
      <c r="AE1154" s="14"/>
      <c r="AF1154" s="14"/>
      <c r="AG1154" s="14"/>
      <c r="AH1154" s="14"/>
      <c r="AI1154" s="14"/>
      <c r="AJ1154" s="14"/>
      <c r="AK1154" s="14"/>
      <c r="AL1154" s="14"/>
      <c r="AM1154" s="14"/>
      <c r="AN1154" s="14"/>
      <c r="AO1154" s="14"/>
      <c r="AP1154" s="14"/>
      <c r="AQ1154" s="14"/>
    </row>
    <row r="1155" spans="2:43" x14ac:dyDescent="0.3">
      <c r="C1155" s="14"/>
      <c r="D1155" s="14"/>
      <c r="E1155" s="14"/>
      <c r="F1155" s="14"/>
      <c r="G1155" s="14"/>
      <c r="H1155" s="14"/>
      <c r="I1155" s="14"/>
      <c r="J1155" s="14"/>
      <c r="K1155" s="14"/>
      <c r="L1155" s="14"/>
      <c r="M1155" s="14"/>
      <c r="N1155" s="14"/>
      <c r="O1155" s="14"/>
      <c r="P1155" s="14"/>
      <c r="Q1155" s="14"/>
      <c r="R1155" s="14"/>
      <c r="S1155" s="14"/>
      <c r="T1155" s="14"/>
      <c r="U1155" s="14"/>
      <c r="V1155" s="14"/>
      <c r="W1155" s="14"/>
      <c r="X1155" s="14"/>
      <c r="Y1155" s="14"/>
      <c r="Z1155" s="14"/>
      <c r="AA1155" s="14"/>
      <c r="AB1155" s="14"/>
      <c r="AC1155" s="14"/>
      <c r="AD1155" s="14"/>
      <c r="AE1155" s="14"/>
      <c r="AF1155" s="14"/>
      <c r="AG1155" s="14"/>
      <c r="AH1155" s="14"/>
      <c r="AI1155" s="14"/>
      <c r="AJ1155" s="14"/>
      <c r="AK1155" s="14"/>
      <c r="AL1155" s="14"/>
      <c r="AM1155" s="14"/>
      <c r="AN1155" s="14"/>
      <c r="AO1155" s="14"/>
      <c r="AP1155" s="14"/>
      <c r="AQ1155" s="14"/>
    </row>
    <row r="1156" spans="2:43" x14ac:dyDescent="0.3">
      <c r="C1156" s="14"/>
      <c r="D1156" s="14"/>
      <c r="E1156" s="14"/>
      <c r="F1156" s="14"/>
      <c r="G1156" s="14"/>
      <c r="H1156" s="14"/>
      <c r="I1156" s="14"/>
      <c r="J1156" s="14"/>
      <c r="K1156" s="14"/>
      <c r="L1156" s="14"/>
      <c r="M1156" s="14"/>
      <c r="N1156" s="14"/>
      <c r="O1156" s="14"/>
      <c r="P1156" s="14"/>
      <c r="Q1156" s="14"/>
      <c r="R1156" s="14"/>
      <c r="S1156" s="14"/>
      <c r="T1156" s="14"/>
      <c r="U1156" s="14"/>
      <c r="V1156" s="14"/>
      <c r="W1156" s="14"/>
      <c r="X1156" s="14"/>
      <c r="Y1156" s="14"/>
      <c r="Z1156" s="14"/>
      <c r="AA1156" s="14"/>
      <c r="AB1156" s="14"/>
      <c r="AC1156" s="14"/>
      <c r="AD1156" s="14"/>
      <c r="AE1156" s="14"/>
      <c r="AF1156" s="14"/>
      <c r="AG1156" s="14"/>
      <c r="AH1156" s="14"/>
      <c r="AI1156" s="14"/>
      <c r="AJ1156" s="14"/>
      <c r="AK1156" s="14"/>
      <c r="AL1156" s="14"/>
      <c r="AM1156" s="14"/>
      <c r="AN1156" s="14"/>
      <c r="AO1156" s="14"/>
      <c r="AP1156" s="14"/>
      <c r="AQ1156" s="14"/>
    </row>
    <row r="1157" spans="2:43" x14ac:dyDescent="0.3">
      <c r="B1157" s="6"/>
      <c r="C1157" s="14"/>
      <c r="D1157" s="14"/>
      <c r="E1157" s="14"/>
      <c r="F1157" s="14"/>
      <c r="G1157" s="14"/>
      <c r="H1157" s="14"/>
      <c r="I1157" s="14"/>
      <c r="J1157" s="14"/>
      <c r="K1157" s="14"/>
      <c r="L1157" s="14"/>
      <c r="M1157" s="14"/>
      <c r="N1157" s="14"/>
      <c r="O1157" s="14"/>
      <c r="P1157" s="14"/>
      <c r="Q1157" s="14"/>
      <c r="R1157" s="14"/>
      <c r="S1157" s="14"/>
      <c r="T1157" s="14"/>
      <c r="U1157" s="14"/>
      <c r="V1157" s="14"/>
      <c r="W1157" s="14"/>
      <c r="X1157" s="14"/>
      <c r="Y1157" s="14"/>
      <c r="Z1157" s="14"/>
      <c r="AA1157" s="14"/>
      <c r="AB1157" s="14"/>
      <c r="AC1157" s="14"/>
      <c r="AD1157" s="14"/>
      <c r="AE1157" s="14"/>
      <c r="AF1157" s="14"/>
      <c r="AG1157" s="14"/>
      <c r="AH1157" s="14"/>
      <c r="AI1157" s="14"/>
      <c r="AJ1157" s="14"/>
      <c r="AK1157" s="14"/>
      <c r="AL1157" s="14"/>
      <c r="AM1157" s="14"/>
      <c r="AN1157" s="14"/>
      <c r="AO1157" s="14"/>
      <c r="AP1157" s="14"/>
      <c r="AQ1157" s="14"/>
    </row>
    <row r="1158" spans="2:43" x14ac:dyDescent="0.3">
      <c r="B1158" s="22"/>
      <c r="C1158" s="14"/>
      <c r="D1158" s="14"/>
      <c r="E1158" s="14"/>
      <c r="F1158" s="14"/>
      <c r="G1158" s="14"/>
      <c r="H1158" s="14"/>
      <c r="I1158" s="14"/>
      <c r="J1158" s="14"/>
      <c r="K1158" s="14"/>
      <c r="L1158" s="14"/>
      <c r="M1158" s="14"/>
      <c r="N1158" s="14"/>
      <c r="O1158" s="14"/>
      <c r="P1158" s="14"/>
      <c r="Q1158" s="14"/>
      <c r="R1158" s="14"/>
      <c r="S1158" s="14"/>
      <c r="T1158" s="14"/>
      <c r="U1158" s="14"/>
      <c r="V1158" s="14"/>
      <c r="W1158" s="14"/>
      <c r="X1158" s="14"/>
      <c r="Y1158" s="14"/>
      <c r="Z1158" s="14"/>
      <c r="AA1158" s="14"/>
      <c r="AB1158" s="14"/>
      <c r="AC1158" s="14"/>
      <c r="AD1158" s="14"/>
      <c r="AE1158" s="14"/>
      <c r="AF1158" s="14"/>
      <c r="AG1158" s="14"/>
      <c r="AH1158" s="14"/>
      <c r="AI1158" s="14"/>
      <c r="AJ1158" s="14"/>
      <c r="AK1158" s="14"/>
      <c r="AL1158" s="14"/>
      <c r="AM1158" s="14"/>
      <c r="AN1158" s="14"/>
      <c r="AO1158" s="14"/>
      <c r="AP1158" s="14"/>
      <c r="AQ1158" s="14"/>
    </row>
    <row r="1159" spans="2:43" x14ac:dyDescent="0.3">
      <c r="C1159" s="14"/>
      <c r="D1159" s="14"/>
      <c r="E1159" s="14"/>
      <c r="F1159" s="14"/>
      <c r="G1159" s="14"/>
      <c r="H1159" s="14"/>
      <c r="I1159" s="14"/>
      <c r="J1159" s="14"/>
      <c r="K1159" s="14"/>
      <c r="L1159" s="14"/>
      <c r="M1159" s="14"/>
      <c r="N1159" s="14"/>
      <c r="O1159" s="14"/>
      <c r="P1159" s="14"/>
      <c r="Q1159" s="14"/>
      <c r="R1159" s="14"/>
      <c r="S1159" s="14"/>
      <c r="T1159" s="14"/>
      <c r="U1159" s="14"/>
      <c r="V1159" s="14"/>
      <c r="W1159" s="14"/>
      <c r="X1159" s="14"/>
      <c r="Y1159" s="14"/>
      <c r="Z1159" s="14"/>
      <c r="AA1159" s="14"/>
      <c r="AB1159" s="14"/>
      <c r="AC1159" s="14"/>
      <c r="AD1159" s="14"/>
      <c r="AE1159" s="14"/>
      <c r="AF1159" s="14"/>
      <c r="AG1159" s="14"/>
      <c r="AH1159" s="14"/>
      <c r="AI1159" s="14"/>
      <c r="AJ1159" s="14"/>
      <c r="AK1159" s="14"/>
      <c r="AL1159" s="14"/>
      <c r="AM1159" s="14"/>
      <c r="AN1159" s="14"/>
      <c r="AO1159" s="14"/>
      <c r="AP1159" s="14"/>
      <c r="AQ1159" s="14"/>
    </row>
    <row r="1160" spans="2:43" x14ac:dyDescent="0.3">
      <c r="C1160" s="14"/>
      <c r="D1160" s="14"/>
      <c r="E1160" s="14"/>
      <c r="F1160" s="14"/>
      <c r="G1160" s="14"/>
      <c r="H1160" s="14"/>
      <c r="I1160" s="14"/>
      <c r="J1160" s="14"/>
      <c r="K1160" s="14"/>
      <c r="L1160" s="14"/>
      <c r="M1160" s="14"/>
      <c r="N1160" s="14"/>
      <c r="O1160" s="14"/>
      <c r="P1160" s="14"/>
      <c r="Q1160" s="14"/>
      <c r="R1160" s="14"/>
      <c r="S1160" s="14"/>
      <c r="T1160" s="14"/>
      <c r="U1160" s="14"/>
      <c r="V1160" s="14"/>
      <c r="W1160" s="14"/>
      <c r="X1160" s="14"/>
      <c r="Y1160" s="14"/>
      <c r="Z1160" s="14"/>
      <c r="AA1160" s="14"/>
      <c r="AB1160" s="14"/>
      <c r="AC1160" s="14"/>
      <c r="AD1160" s="14"/>
      <c r="AE1160" s="14"/>
      <c r="AF1160" s="14"/>
      <c r="AG1160" s="14"/>
      <c r="AH1160" s="14"/>
      <c r="AI1160" s="14"/>
      <c r="AJ1160" s="14"/>
      <c r="AK1160" s="14"/>
      <c r="AL1160" s="14"/>
      <c r="AM1160" s="14"/>
      <c r="AN1160" s="14"/>
      <c r="AO1160" s="14"/>
      <c r="AP1160" s="14"/>
      <c r="AQ1160" s="14"/>
    </row>
    <row r="1161" spans="2:43" x14ac:dyDescent="0.3">
      <c r="C1161" s="14"/>
      <c r="D1161" s="14"/>
      <c r="E1161" s="14"/>
      <c r="F1161" s="14"/>
      <c r="G1161" s="14"/>
      <c r="H1161" s="14"/>
      <c r="I1161" s="14"/>
      <c r="J1161" s="14"/>
      <c r="K1161" s="14"/>
      <c r="L1161" s="14"/>
      <c r="M1161" s="14"/>
      <c r="N1161" s="14"/>
      <c r="O1161" s="14"/>
      <c r="P1161" s="14"/>
      <c r="Q1161" s="14"/>
      <c r="R1161" s="14"/>
      <c r="S1161" s="14"/>
      <c r="T1161" s="14"/>
      <c r="U1161" s="14"/>
      <c r="V1161" s="14"/>
      <c r="W1161" s="14"/>
      <c r="X1161" s="14"/>
      <c r="Y1161" s="14"/>
      <c r="Z1161" s="14"/>
      <c r="AA1161" s="14"/>
      <c r="AB1161" s="14"/>
      <c r="AC1161" s="14"/>
      <c r="AD1161" s="14"/>
      <c r="AE1161" s="14"/>
      <c r="AF1161" s="14"/>
      <c r="AG1161" s="14"/>
      <c r="AH1161" s="14"/>
      <c r="AI1161" s="14"/>
      <c r="AJ1161" s="14"/>
      <c r="AK1161" s="14"/>
      <c r="AL1161" s="14"/>
      <c r="AM1161" s="14"/>
      <c r="AN1161" s="14"/>
      <c r="AO1161" s="14"/>
      <c r="AP1161" s="14"/>
      <c r="AQ1161" s="14"/>
    </row>
    <row r="1162" spans="2:43" x14ac:dyDescent="0.3">
      <c r="C1162" s="14"/>
      <c r="D1162" s="14"/>
      <c r="E1162" s="14"/>
      <c r="F1162" s="14"/>
      <c r="G1162" s="14"/>
      <c r="H1162" s="14"/>
      <c r="I1162" s="14"/>
      <c r="J1162" s="14"/>
      <c r="K1162" s="14"/>
      <c r="L1162" s="14"/>
      <c r="M1162" s="14"/>
      <c r="N1162" s="14"/>
      <c r="O1162" s="14"/>
      <c r="P1162" s="14"/>
      <c r="Q1162" s="14"/>
      <c r="R1162" s="14"/>
      <c r="S1162" s="14"/>
      <c r="T1162" s="14"/>
      <c r="U1162" s="14"/>
      <c r="V1162" s="14"/>
      <c r="W1162" s="14"/>
      <c r="X1162" s="14"/>
      <c r="Y1162" s="14"/>
      <c r="Z1162" s="14"/>
      <c r="AA1162" s="14"/>
      <c r="AB1162" s="14"/>
      <c r="AC1162" s="14"/>
      <c r="AD1162" s="14"/>
      <c r="AE1162" s="14"/>
      <c r="AF1162" s="14"/>
      <c r="AG1162" s="14"/>
      <c r="AH1162" s="14"/>
      <c r="AI1162" s="14"/>
      <c r="AJ1162" s="14"/>
      <c r="AK1162" s="14"/>
      <c r="AL1162" s="14"/>
      <c r="AM1162" s="14"/>
      <c r="AN1162" s="14"/>
      <c r="AO1162" s="14"/>
      <c r="AP1162" s="14"/>
      <c r="AQ1162" s="14"/>
    </row>
    <row r="1163" spans="2:43" x14ac:dyDescent="0.3">
      <c r="C1163" s="14"/>
      <c r="D1163" s="14"/>
      <c r="E1163" s="14"/>
      <c r="F1163" s="14"/>
      <c r="G1163" s="14"/>
      <c r="H1163" s="14"/>
      <c r="I1163" s="14"/>
      <c r="J1163" s="14"/>
      <c r="K1163" s="14"/>
      <c r="L1163" s="14"/>
      <c r="M1163" s="14"/>
      <c r="N1163" s="14"/>
      <c r="O1163" s="14"/>
      <c r="P1163" s="14"/>
      <c r="Q1163" s="14"/>
      <c r="R1163" s="14"/>
      <c r="S1163" s="14"/>
      <c r="T1163" s="14"/>
      <c r="U1163" s="14"/>
      <c r="V1163" s="14"/>
      <c r="W1163" s="14"/>
      <c r="X1163" s="14"/>
      <c r="Y1163" s="14"/>
      <c r="Z1163" s="14"/>
      <c r="AA1163" s="14"/>
      <c r="AB1163" s="14"/>
      <c r="AC1163" s="14"/>
      <c r="AD1163" s="14"/>
      <c r="AE1163" s="14"/>
      <c r="AF1163" s="14"/>
      <c r="AG1163" s="14"/>
      <c r="AH1163" s="14"/>
      <c r="AI1163" s="14"/>
      <c r="AJ1163" s="14"/>
      <c r="AK1163" s="14"/>
      <c r="AL1163" s="14"/>
      <c r="AM1163" s="14"/>
      <c r="AN1163" s="14"/>
      <c r="AO1163" s="14"/>
      <c r="AP1163" s="14"/>
      <c r="AQ1163" s="14"/>
    </row>
    <row r="1164" spans="2:43" x14ac:dyDescent="0.3">
      <c r="C1164" s="14"/>
      <c r="D1164" s="14"/>
      <c r="E1164" s="14"/>
      <c r="F1164" s="14"/>
      <c r="G1164" s="14"/>
      <c r="H1164" s="14"/>
      <c r="I1164" s="14"/>
      <c r="J1164" s="14"/>
      <c r="K1164" s="14"/>
      <c r="L1164" s="14"/>
      <c r="M1164" s="14"/>
      <c r="N1164" s="14"/>
      <c r="O1164" s="14"/>
      <c r="P1164" s="14"/>
      <c r="Q1164" s="14"/>
      <c r="R1164" s="14"/>
      <c r="S1164" s="14"/>
      <c r="T1164" s="14"/>
      <c r="U1164" s="14"/>
      <c r="V1164" s="14"/>
      <c r="W1164" s="14"/>
      <c r="X1164" s="14"/>
      <c r="Y1164" s="14"/>
      <c r="Z1164" s="14"/>
      <c r="AA1164" s="14"/>
      <c r="AB1164" s="14"/>
      <c r="AC1164" s="14"/>
      <c r="AD1164" s="14"/>
      <c r="AE1164" s="14"/>
      <c r="AF1164" s="14"/>
      <c r="AG1164" s="14"/>
      <c r="AH1164" s="14"/>
      <c r="AI1164" s="14"/>
      <c r="AJ1164" s="14"/>
      <c r="AK1164" s="14"/>
      <c r="AL1164" s="14"/>
      <c r="AM1164" s="14"/>
      <c r="AN1164" s="14"/>
      <c r="AO1164" s="14"/>
      <c r="AP1164" s="14"/>
      <c r="AQ1164" s="14"/>
    </row>
    <row r="1165" spans="2:43" x14ac:dyDescent="0.3">
      <c r="C1165" s="14"/>
      <c r="D1165" s="14"/>
      <c r="E1165" s="14"/>
      <c r="F1165" s="14"/>
      <c r="G1165" s="14"/>
      <c r="H1165" s="14"/>
      <c r="I1165" s="14"/>
      <c r="J1165" s="14"/>
      <c r="K1165" s="14"/>
      <c r="L1165" s="14"/>
      <c r="M1165" s="14"/>
      <c r="N1165" s="14"/>
      <c r="O1165" s="14"/>
      <c r="P1165" s="14"/>
      <c r="Q1165" s="14"/>
      <c r="R1165" s="14"/>
      <c r="S1165" s="14"/>
      <c r="T1165" s="14"/>
      <c r="U1165" s="14"/>
      <c r="V1165" s="14"/>
      <c r="W1165" s="14"/>
      <c r="X1165" s="14"/>
      <c r="Y1165" s="14"/>
      <c r="Z1165" s="14"/>
      <c r="AA1165" s="14"/>
      <c r="AB1165" s="14"/>
      <c r="AC1165" s="14"/>
      <c r="AD1165" s="14"/>
      <c r="AE1165" s="14"/>
      <c r="AF1165" s="14"/>
      <c r="AG1165" s="14"/>
      <c r="AH1165" s="14"/>
      <c r="AI1165" s="14"/>
      <c r="AJ1165" s="14"/>
      <c r="AK1165" s="14"/>
      <c r="AL1165" s="14"/>
      <c r="AM1165" s="14"/>
      <c r="AN1165" s="14"/>
      <c r="AO1165" s="14"/>
      <c r="AP1165" s="14"/>
      <c r="AQ1165" s="14"/>
    </row>
    <row r="1166" spans="2:43" x14ac:dyDescent="0.3">
      <c r="C1166" s="14"/>
      <c r="D1166" s="14"/>
      <c r="E1166" s="14"/>
      <c r="F1166" s="14"/>
      <c r="G1166" s="14"/>
      <c r="H1166" s="14"/>
      <c r="I1166" s="14"/>
      <c r="J1166" s="14"/>
      <c r="K1166" s="14"/>
      <c r="L1166" s="14"/>
      <c r="M1166" s="14"/>
      <c r="N1166" s="14"/>
      <c r="O1166" s="14"/>
      <c r="P1166" s="14"/>
      <c r="Q1166" s="14"/>
      <c r="R1166" s="14"/>
      <c r="S1166" s="14"/>
      <c r="T1166" s="14"/>
      <c r="U1166" s="14"/>
      <c r="V1166" s="14"/>
      <c r="W1166" s="14"/>
      <c r="X1166" s="14"/>
      <c r="Y1166" s="14"/>
      <c r="Z1166" s="14"/>
      <c r="AA1166" s="14"/>
      <c r="AB1166" s="14"/>
      <c r="AC1166" s="14"/>
      <c r="AD1166" s="14"/>
      <c r="AE1166" s="14"/>
      <c r="AF1166" s="14"/>
      <c r="AG1166" s="14"/>
      <c r="AH1166" s="14"/>
      <c r="AI1166" s="14"/>
      <c r="AJ1166" s="14"/>
      <c r="AK1166" s="14"/>
      <c r="AL1166" s="14"/>
      <c r="AM1166" s="14"/>
      <c r="AN1166" s="14"/>
      <c r="AO1166" s="14"/>
      <c r="AP1166" s="14"/>
      <c r="AQ1166" s="14"/>
    </row>
    <row r="1167" spans="2:43" x14ac:dyDescent="0.3">
      <c r="C1167" s="14"/>
      <c r="D1167" s="14"/>
      <c r="E1167" s="14"/>
      <c r="F1167" s="14"/>
      <c r="G1167" s="14"/>
      <c r="H1167" s="14"/>
      <c r="I1167" s="14"/>
      <c r="J1167" s="14"/>
      <c r="K1167" s="14"/>
      <c r="L1167" s="14"/>
      <c r="M1167" s="14"/>
      <c r="N1167" s="14"/>
      <c r="O1167" s="14"/>
      <c r="P1167" s="14"/>
      <c r="Q1167" s="14"/>
      <c r="R1167" s="14"/>
      <c r="S1167" s="14"/>
      <c r="T1167" s="14"/>
      <c r="U1167" s="14"/>
      <c r="V1167" s="14"/>
      <c r="W1167" s="14"/>
      <c r="X1167" s="14"/>
      <c r="Y1167" s="14"/>
      <c r="Z1167" s="14"/>
      <c r="AA1167" s="14"/>
      <c r="AB1167" s="14"/>
      <c r="AC1167" s="14"/>
      <c r="AD1167" s="14"/>
      <c r="AE1167" s="14"/>
      <c r="AF1167" s="14"/>
      <c r="AG1167" s="14"/>
      <c r="AH1167" s="14"/>
      <c r="AI1167" s="14"/>
      <c r="AJ1167" s="14"/>
      <c r="AK1167" s="14"/>
      <c r="AL1167" s="14"/>
      <c r="AM1167" s="14"/>
      <c r="AN1167" s="14"/>
      <c r="AO1167" s="14"/>
      <c r="AP1167" s="14"/>
      <c r="AQ1167" s="14"/>
    </row>
    <row r="1168" spans="2:43" x14ac:dyDescent="0.3">
      <c r="C1168" s="14"/>
      <c r="D1168" s="14"/>
      <c r="E1168" s="14"/>
      <c r="F1168" s="14"/>
      <c r="G1168" s="14"/>
      <c r="H1168" s="14"/>
      <c r="I1168" s="14"/>
      <c r="J1168" s="14"/>
      <c r="K1168" s="14"/>
      <c r="L1168" s="14"/>
      <c r="M1168" s="14"/>
      <c r="N1168" s="14"/>
      <c r="O1168" s="14"/>
      <c r="P1168" s="14"/>
      <c r="Q1168" s="14"/>
      <c r="R1168" s="14"/>
      <c r="S1168" s="14"/>
      <c r="T1168" s="14"/>
      <c r="U1168" s="14"/>
      <c r="V1168" s="14"/>
      <c r="W1168" s="14"/>
      <c r="X1168" s="14"/>
      <c r="Y1168" s="14"/>
      <c r="Z1168" s="14"/>
      <c r="AA1168" s="14"/>
      <c r="AB1168" s="14"/>
      <c r="AC1168" s="14"/>
      <c r="AD1168" s="14"/>
      <c r="AE1168" s="14"/>
      <c r="AF1168" s="14"/>
      <c r="AG1168" s="14"/>
      <c r="AH1168" s="14"/>
      <c r="AI1168" s="14"/>
      <c r="AJ1168" s="14"/>
      <c r="AK1168" s="14"/>
      <c r="AL1168" s="14"/>
      <c r="AM1168" s="14"/>
      <c r="AN1168" s="14"/>
      <c r="AO1168" s="14"/>
      <c r="AP1168" s="14"/>
      <c r="AQ1168" s="14"/>
    </row>
    <row r="1169" spans="2:43" x14ac:dyDescent="0.3">
      <c r="B1169" s="6"/>
      <c r="C1169" s="14"/>
      <c r="D1169" s="14"/>
      <c r="E1169" s="14"/>
      <c r="F1169" s="14"/>
      <c r="G1169" s="14"/>
      <c r="H1169" s="14"/>
      <c r="I1169" s="14"/>
      <c r="J1169" s="14"/>
      <c r="K1169" s="14"/>
      <c r="L1169" s="14"/>
      <c r="M1169" s="14"/>
      <c r="N1169" s="14"/>
      <c r="O1169" s="14"/>
      <c r="P1169" s="14"/>
      <c r="Q1169" s="14"/>
      <c r="R1169" s="14"/>
      <c r="S1169" s="14"/>
      <c r="T1169" s="14"/>
      <c r="U1169" s="14"/>
      <c r="V1169" s="14"/>
      <c r="W1169" s="14"/>
      <c r="X1169" s="14"/>
      <c r="Y1169" s="14"/>
      <c r="Z1169" s="14"/>
      <c r="AA1169" s="14"/>
      <c r="AB1169" s="14"/>
      <c r="AC1169" s="14"/>
      <c r="AD1169" s="14"/>
      <c r="AE1169" s="14"/>
      <c r="AF1169" s="14"/>
      <c r="AG1169" s="14"/>
      <c r="AH1169" s="14"/>
      <c r="AI1169" s="14"/>
      <c r="AJ1169" s="14"/>
      <c r="AK1169" s="14"/>
      <c r="AL1169" s="14"/>
      <c r="AM1169" s="14"/>
      <c r="AN1169" s="14"/>
      <c r="AO1169" s="14"/>
      <c r="AP1169" s="14"/>
      <c r="AQ1169" s="14"/>
    </row>
    <row r="1170" spans="2:43" x14ac:dyDescent="0.3">
      <c r="B1170" s="22"/>
      <c r="C1170" s="14"/>
      <c r="D1170" s="14"/>
      <c r="E1170" s="14"/>
      <c r="F1170" s="14"/>
      <c r="G1170" s="14"/>
      <c r="H1170" s="14"/>
      <c r="I1170" s="14"/>
      <c r="J1170" s="14"/>
      <c r="K1170" s="14"/>
      <c r="L1170" s="14"/>
      <c r="M1170" s="14"/>
      <c r="N1170" s="14"/>
      <c r="O1170" s="14"/>
      <c r="P1170" s="14"/>
      <c r="Q1170" s="14"/>
      <c r="R1170" s="14"/>
      <c r="S1170" s="14"/>
      <c r="T1170" s="14"/>
      <c r="U1170" s="14"/>
      <c r="V1170" s="14"/>
      <c r="W1170" s="14"/>
      <c r="X1170" s="14"/>
      <c r="Y1170" s="14"/>
      <c r="Z1170" s="14"/>
      <c r="AA1170" s="14"/>
      <c r="AB1170" s="14"/>
      <c r="AC1170" s="14"/>
      <c r="AD1170" s="14"/>
      <c r="AE1170" s="14"/>
      <c r="AF1170" s="14"/>
      <c r="AG1170" s="14"/>
      <c r="AH1170" s="14"/>
      <c r="AI1170" s="14"/>
      <c r="AJ1170" s="14"/>
      <c r="AK1170" s="14"/>
      <c r="AL1170" s="14"/>
      <c r="AM1170" s="14"/>
      <c r="AN1170" s="14"/>
      <c r="AO1170" s="14"/>
      <c r="AP1170" s="14"/>
      <c r="AQ1170" s="14"/>
    </row>
    <row r="1171" spans="2:43" x14ac:dyDescent="0.3">
      <c r="C1171" s="14"/>
      <c r="D1171" s="14"/>
      <c r="E1171" s="14"/>
      <c r="F1171" s="14"/>
      <c r="G1171" s="14"/>
      <c r="H1171" s="14"/>
      <c r="I1171" s="14"/>
      <c r="J1171" s="14"/>
      <c r="K1171" s="14"/>
      <c r="L1171" s="14"/>
      <c r="M1171" s="14"/>
      <c r="N1171" s="14"/>
      <c r="O1171" s="14"/>
      <c r="P1171" s="14"/>
      <c r="Q1171" s="14"/>
      <c r="R1171" s="14"/>
      <c r="S1171" s="14"/>
      <c r="T1171" s="14"/>
      <c r="U1171" s="14"/>
      <c r="V1171" s="14"/>
      <c r="W1171" s="14"/>
      <c r="X1171" s="14"/>
      <c r="Y1171" s="14"/>
      <c r="Z1171" s="14"/>
      <c r="AA1171" s="14"/>
      <c r="AB1171" s="14"/>
      <c r="AC1171" s="14"/>
      <c r="AD1171" s="14"/>
      <c r="AE1171" s="14"/>
      <c r="AF1171" s="14"/>
      <c r="AG1171" s="14"/>
      <c r="AH1171" s="14"/>
      <c r="AI1171" s="14"/>
      <c r="AJ1171" s="14"/>
      <c r="AK1171" s="14"/>
      <c r="AL1171" s="14"/>
      <c r="AM1171" s="14"/>
      <c r="AN1171" s="14"/>
      <c r="AO1171" s="14"/>
      <c r="AP1171" s="14"/>
      <c r="AQ1171" s="14"/>
    </row>
    <row r="1172" spans="2:43" x14ac:dyDescent="0.3">
      <c r="C1172" s="14"/>
      <c r="D1172" s="14"/>
      <c r="E1172" s="14"/>
      <c r="F1172" s="14"/>
      <c r="G1172" s="14"/>
      <c r="H1172" s="14"/>
      <c r="I1172" s="14"/>
      <c r="J1172" s="14"/>
      <c r="K1172" s="14"/>
      <c r="L1172" s="14"/>
      <c r="M1172" s="14"/>
      <c r="N1172" s="14"/>
      <c r="O1172" s="14"/>
      <c r="P1172" s="14"/>
      <c r="Q1172" s="14"/>
      <c r="R1172" s="14"/>
      <c r="S1172" s="14"/>
      <c r="T1172" s="14"/>
      <c r="U1172" s="14"/>
      <c r="V1172" s="14"/>
      <c r="W1172" s="14"/>
      <c r="X1172" s="14"/>
      <c r="Y1172" s="14"/>
      <c r="Z1172" s="14"/>
      <c r="AA1172" s="14"/>
      <c r="AB1172" s="14"/>
      <c r="AC1172" s="14"/>
      <c r="AD1172" s="14"/>
      <c r="AE1172" s="14"/>
      <c r="AF1172" s="14"/>
      <c r="AG1172" s="14"/>
      <c r="AH1172" s="14"/>
      <c r="AI1172" s="14"/>
      <c r="AJ1172" s="14"/>
      <c r="AK1172" s="14"/>
      <c r="AL1172" s="14"/>
      <c r="AM1172" s="14"/>
      <c r="AN1172" s="14"/>
      <c r="AO1172" s="14"/>
      <c r="AP1172" s="14"/>
      <c r="AQ1172" s="14"/>
    </row>
    <row r="1173" spans="2:43" x14ac:dyDescent="0.3">
      <c r="C1173" s="14"/>
      <c r="D1173" s="14"/>
      <c r="E1173" s="14"/>
      <c r="F1173" s="14"/>
      <c r="G1173" s="14"/>
      <c r="H1173" s="14"/>
      <c r="I1173" s="14"/>
      <c r="J1173" s="14"/>
      <c r="K1173" s="14"/>
      <c r="L1173" s="14"/>
      <c r="M1173" s="14"/>
      <c r="N1173" s="14"/>
      <c r="O1173" s="14"/>
      <c r="P1173" s="14"/>
      <c r="Q1173" s="14"/>
      <c r="R1173" s="14"/>
      <c r="S1173" s="14"/>
      <c r="T1173" s="14"/>
      <c r="U1173" s="14"/>
      <c r="V1173" s="14"/>
      <c r="W1173" s="14"/>
      <c r="X1173" s="14"/>
      <c r="Y1173" s="14"/>
      <c r="Z1173" s="14"/>
      <c r="AA1173" s="14"/>
      <c r="AB1173" s="14"/>
      <c r="AC1173" s="14"/>
      <c r="AD1173" s="14"/>
      <c r="AE1173" s="14"/>
      <c r="AF1173" s="14"/>
      <c r="AG1173" s="14"/>
      <c r="AH1173" s="14"/>
      <c r="AI1173" s="14"/>
      <c r="AJ1173" s="14"/>
      <c r="AK1173" s="14"/>
      <c r="AL1173" s="14"/>
      <c r="AM1173" s="14"/>
      <c r="AN1173" s="14"/>
      <c r="AO1173" s="14"/>
      <c r="AP1173" s="14"/>
      <c r="AQ1173" s="14"/>
    </row>
    <row r="1174" spans="2:43" x14ac:dyDescent="0.3">
      <c r="C1174" s="14"/>
      <c r="D1174" s="14"/>
      <c r="E1174" s="14"/>
      <c r="F1174" s="14"/>
      <c r="G1174" s="14"/>
      <c r="H1174" s="14"/>
      <c r="I1174" s="14"/>
      <c r="J1174" s="14"/>
      <c r="K1174" s="14"/>
      <c r="L1174" s="14"/>
      <c r="M1174" s="14"/>
      <c r="N1174" s="14"/>
      <c r="O1174" s="14"/>
      <c r="P1174" s="14"/>
      <c r="Q1174" s="14"/>
      <c r="R1174" s="14"/>
      <c r="S1174" s="14"/>
      <c r="T1174" s="14"/>
      <c r="U1174" s="14"/>
      <c r="V1174" s="14"/>
      <c r="W1174" s="14"/>
      <c r="X1174" s="14"/>
      <c r="Y1174" s="14"/>
      <c r="Z1174" s="14"/>
      <c r="AA1174" s="14"/>
      <c r="AB1174" s="14"/>
      <c r="AC1174" s="14"/>
      <c r="AD1174" s="14"/>
      <c r="AE1174" s="14"/>
      <c r="AF1174" s="14"/>
      <c r="AG1174" s="14"/>
      <c r="AH1174" s="14"/>
      <c r="AI1174" s="14"/>
      <c r="AJ1174" s="14"/>
      <c r="AK1174" s="14"/>
      <c r="AL1174" s="14"/>
      <c r="AM1174" s="14"/>
      <c r="AN1174" s="14"/>
      <c r="AO1174" s="14"/>
      <c r="AP1174" s="14"/>
      <c r="AQ1174" s="14"/>
    </row>
    <row r="1175" spans="2:43" x14ac:dyDescent="0.3">
      <c r="C1175" s="14"/>
      <c r="D1175" s="14"/>
      <c r="E1175" s="14"/>
      <c r="F1175" s="14"/>
      <c r="G1175" s="14"/>
      <c r="H1175" s="14"/>
      <c r="I1175" s="14"/>
      <c r="J1175" s="14"/>
      <c r="K1175" s="14"/>
      <c r="L1175" s="14"/>
      <c r="M1175" s="14"/>
      <c r="N1175" s="14"/>
      <c r="O1175" s="14"/>
      <c r="P1175" s="14"/>
      <c r="Q1175" s="14"/>
      <c r="R1175" s="14"/>
      <c r="S1175" s="14"/>
      <c r="T1175" s="14"/>
      <c r="U1175" s="14"/>
      <c r="V1175" s="14"/>
      <c r="W1175" s="14"/>
      <c r="X1175" s="14"/>
      <c r="Y1175" s="14"/>
      <c r="Z1175" s="14"/>
      <c r="AA1175" s="14"/>
      <c r="AB1175" s="14"/>
      <c r="AC1175" s="14"/>
      <c r="AD1175" s="14"/>
      <c r="AE1175" s="14"/>
      <c r="AF1175" s="14"/>
      <c r="AG1175" s="14"/>
      <c r="AH1175" s="14"/>
      <c r="AI1175" s="14"/>
      <c r="AJ1175" s="14"/>
      <c r="AK1175" s="14"/>
      <c r="AL1175" s="14"/>
      <c r="AM1175" s="14"/>
      <c r="AN1175" s="14"/>
      <c r="AO1175" s="14"/>
      <c r="AP1175" s="14"/>
      <c r="AQ1175" s="14"/>
    </row>
    <row r="1176" spans="2:43" x14ac:dyDescent="0.3">
      <c r="C1176" s="14"/>
      <c r="D1176" s="14"/>
      <c r="E1176" s="14"/>
      <c r="F1176" s="14"/>
      <c r="G1176" s="14"/>
      <c r="H1176" s="14"/>
      <c r="I1176" s="14"/>
      <c r="J1176" s="14"/>
      <c r="K1176" s="14"/>
      <c r="L1176" s="14"/>
      <c r="M1176" s="14"/>
      <c r="N1176" s="14"/>
      <c r="O1176" s="14"/>
      <c r="P1176" s="14"/>
      <c r="Q1176" s="14"/>
      <c r="R1176" s="14"/>
      <c r="S1176" s="14"/>
      <c r="T1176" s="14"/>
      <c r="U1176" s="14"/>
      <c r="V1176" s="14"/>
      <c r="W1176" s="14"/>
      <c r="X1176" s="14"/>
      <c r="Y1176" s="14"/>
      <c r="Z1176" s="14"/>
      <c r="AA1176" s="14"/>
      <c r="AB1176" s="14"/>
      <c r="AC1176" s="14"/>
      <c r="AD1176" s="14"/>
      <c r="AE1176" s="14"/>
      <c r="AF1176" s="14"/>
      <c r="AG1176" s="14"/>
      <c r="AH1176" s="14"/>
      <c r="AI1176" s="14"/>
      <c r="AJ1176" s="14"/>
      <c r="AK1176" s="14"/>
      <c r="AL1176" s="14"/>
      <c r="AM1176" s="14"/>
      <c r="AN1176" s="14"/>
      <c r="AO1176" s="14"/>
      <c r="AP1176" s="14"/>
      <c r="AQ1176" s="14"/>
    </row>
    <row r="1177" spans="2:43" x14ac:dyDescent="0.3">
      <c r="C1177" s="14"/>
      <c r="D1177" s="14"/>
      <c r="E1177" s="14"/>
      <c r="F1177" s="14"/>
      <c r="G1177" s="14"/>
      <c r="H1177" s="14"/>
      <c r="I1177" s="14"/>
      <c r="J1177" s="14"/>
      <c r="K1177" s="14"/>
      <c r="L1177" s="14"/>
      <c r="M1177" s="14"/>
      <c r="N1177" s="14"/>
      <c r="O1177" s="14"/>
      <c r="P1177" s="14"/>
      <c r="Q1177" s="14"/>
      <c r="R1177" s="14"/>
      <c r="S1177" s="14"/>
      <c r="T1177" s="14"/>
      <c r="U1177" s="14"/>
      <c r="V1177" s="14"/>
      <c r="W1177" s="14"/>
      <c r="X1177" s="14"/>
      <c r="Y1177" s="14"/>
      <c r="Z1177" s="14"/>
      <c r="AA1177" s="14"/>
      <c r="AB1177" s="14"/>
      <c r="AC1177" s="14"/>
      <c r="AD1177" s="14"/>
      <c r="AE1177" s="14"/>
      <c r="AF1177" s="14"/>
      <c r="AG1177" s="14"/>
      <c r="AH1177" s="14"/>
      <c r="AI1177" s="14"/>
      <c r="AJ1177" s="14"/>
      <c r="AK1177" s="14"/>
      <c r="AL1177" s="14"/>
      <c r="AM1177" s="14"/>
      <c r="AN1177" s="14"/>
      <c r="AO1177" s="14"/>
      <c r="AP1177" s="14"/>
      <c r="AQ1177" s="14"/>
    </row>
    <row r="1178" spans="2:43" x14ac:dyDescent="0.3">
      <c r="C1178" s="14"/>
      <c r="D1178" s="14"/>
      <c r="E1178" s="14"/>
      <c r="F1178" s="14"/>
      <c r="G1178" s="14"/>
      <c r="H1178" s="14"/>
      <c r="I1178" s="14"/>
      <c r="J1178" s="14"/>
      <c r="K1178" s="14"/>
      <c r="L1178" s="14"/>
      <c r="M1178" s="14"/>
      <c r="N1178" s="14"/>
      <c r="O1178" s="14"/>
      <c r="P1178" s="14"/>
      <c r="Q1178" s="14"/>
      <c r="R1178" s="14"/>
      <c r="S1178" s="14"/>
      <c r="T1178" s="14"/>
      <c r="U1178" s="14"/>
      <c r="V1178" s="14"/>
      <c r="W1178" s="14"/>
      <c r="X1178" s="14"/>
      <c r="Y1178" s="14"/>
      <c r="Z1178" s="14"/>
      <c r="AA1178" s="14"/>
      <c r="AB1178" s="14"/>
      <c r="AC1178" s="14"/>
      <c r="AD1178" s="14"/>
      <c r="AE1178" s="14"/>
      <c r="AF1178" s="14"/>
      <c r="AG1178" s="14"/>
      <c r="AH1178" s="14"/>
      <c r="AI1178" s="14"/>
      <c r="AJ1178" s="14"/>
      <c r="AK1178" s="14"/>
      <c r="AL1178" s="14"/>
      <c r="AM1178" s="14"/>
      <c r="AN1178" s="14"/>
      <c r="AO1178" s="14"/>
      <c r="AP1178" s="14"/>
      <c r="AQ1178" s="14"/>
    </row>
    <row r="1179" spans="2:43" x14ac:dyDescent="0.3">
      <c r="C1179" s="14"/>
      <c r="D1179" s="14"/>
      <c r="E1179" s="14"/>
      <c r="F1179" s="14"/>
      <c r="G1179" s="14"/>
      <c r="H1179" s="14"/>
      <c r="I1179" s="14"/>
      <c r="J1179" s="14"/>
      <c r="K1179" s="14"/>
      <c r="L1179" s="14"/>
      <c r="M1179" s="14"/>
      <c r="N1179" s="14"/>
      <c r="O1179" s="14"/>
      <c r="P1179" s="14"/>
      <c r="Q1179" s="14"/>
      <c r="R1179" s="14"/>
      <c r="S1179" s="14"/>
      <c r="T1179" s="14"/>
      <c r="U1179" s="14"/>
      <c r="V1179" s="14"/>
      <c r="W1179" s="14"/>
      <c r="X1179" s="14"/>
      <c r="Y1179" s="14"/>
      <c r="Z1179" s="14"/>
      <c r="AA1179" s="14"/>
      <c r="AB1179" s="14"/>
      <c r="AC1179" s="14"/>
      <c r="AD1179" s="14"/>
      <c r="AE1179" s="14"/>
      <c r="AF1179" s="14"/>
      <c r="AG1179" s="14"/>
      <c r="AH1179" s="14"/>
      <c r="AI1179" s="14"/>
      <c r="AJ1179" s="14"/>
      <c r="AK1179" s="14"/>
      <c r="AL1179" s="14"/>
      <c r="AM1179" s="14"/>
      <c r="AN1179" s="14"/>
      <c r="AO1179" s="14"/>
      <c r="AP1179" s="14"/>
      <c r="AQ1179" s="14"/>
    </row>
    <row r="1180" spans="2:43" x14ac:dyDescent="0.3">
      <c r="C1180" s="14"/>
      <c r="D1180" s="14"/>
      <c r="E1180" s="14"/>
      <c r="F1180" s="14"/>
      <c r="G1180" s="14"/>
      <c r="H1180" s="14"/>
      <c r="I1180" s="14"/>
      <c r="J1180" s="14"/>
      <c r="K1180" s="14"/>
      <c r="L1180" s="14"/>
      <c r="M1180" s="14"/>
      <c r="N1180" s="14"/>
      <c r="O1180" s="14"/>
      <c r="P1180" s="14"/>
      <c r="Q1180" s="14"/>
      <c r="R1180" s="14"/>
      <c r="S1180" s="14"/>
      <c r="T1180" s="14"/>
      <c r="U1180" s="14"/>
      <c r="V1180" s="14"/>
      <c r="W1180" s="14"/>
      <c r="X1180" s="14"/>
      <c r="Y1180" s="14"/>
      <c r="Z1180" s="14"/>
      <c r="AA1180" s="14"/>
      <c r="AB1180" s="14"/>
      <c r="AC1180" s="14"/>
      <c r="AD1180" s="14"/>
      <c r="AE1180" s="14"/>
      <c r="AF1180" s="14"/>
      <c r="AG1180" s="14"/>
      <c r="AH1180" s="14"/>
      <c r="AI1180" s="14"/>
      <c r="AJ1180" s="14"/>
      <c r="AK1180" s="14"/>
      <c r="AL1180" s="14"/>
      <c r="AM1180" s="14"/>
      <c r="AN1180" s="14"/>
      <c r="AO1180" s="14"/>
      <c r="AP1180" s="14"/>
      <c r="AQ1180" s="14"/>
    </row>
    <row r="1181" spans="2:43" x14ac:dyDescent="0.3">
      <c r="B1181" s="6"/>
      <c r="C1181" s="14"/>
      <c r="D1181" s="14"/>
      <c r="E1181" s="14"/>
      <c r="F1181" s="14"/>
      <c r="G1181" s="14"/>
      <c r="H1181" s="14"/>
      <c r="I1181" s="14"/>
      <c r="J1181" s="14"/>
      <c r="K1181" s="14"/>
      <c r="L1181" s="14"/>
      <c r="M1181" s="14"/>
      <c r="N1181" s="14"/>
      <c r="O1181" s="14"/>
      <c r="P1181" s="14"/>
      <c r="Q1181" s="14"/>
      <c r="R1181" s="14"/>
      <c r="S1181" s="14"/>
      <c r="T1181" s="14"/>
      <c r="U1181" s="14"/>
      <c r="V1181" s="14"/>
      <c r="W1181" s="14"/>
      <c r="X1181" s="14"/>
      <c r="Y1181" s="14"/>
      <c r="Z1181" s="14"/>
      <c r="AA1181" s="14"/>
      <c r="AB1181" s="14"/>
      <c r="AC1181" s="14"/>
      <c r="AD1181" s="14"/>
      <c r="AE1181" s="14"/>
      <c r="AF1181" s="14"/>
      <c r="AG1181" s="14"/>
      <c r="AH1181" s="14"/>
      <c r="AI1181" s="14"/>
      <c r="AJ1181" s="14"/>
      <c r="AK1181" s="14"/>
      <c r="AL1181" s="14"/>
      <c r="AM1181" s="14"/>
      <c r="AN1181" s="14"/>
      <c r="AO1181" s="14"/>
      <c r="AP1181" s="14"/>
      <c r="AQ1181" s="14"/>
    </row>
    <row r="1182" spans="2:43" x14ac:dyDescent="0.3">
      <c r="B1182" s="22"/>
      <c r="C1182" s="14"/>
      <c r="D1182" s="14"/>
      <c r="E1182" s="14"/>
      <c r="F1182" s="14"/>
      <c r="G1182" s="14"/>
      <c r="H1182" s="14"/>
      <c r="I1182" s="14"/>
      <c r="J1182" s="14"/>
      <c r="K1182" s="14"/>
      <c r="L1182" s="14"/>
      <c r="M1182" s="14"/>
      <c r="N1182" s="14"/>
      <c r="O1182" s="14"/>
      <c r="P1182" s="14"/>
      <c r="Q1182" s="14"/>
      <c r="R1182" s="14"/>
      <c r="S1182" s="14"/>
      <c r="T1182" s="14"/>
      <c r="U1182" s="14"/>
      <c r="V1182" s="14"/>
      <c r="W1182" s="14"/>
      <c r="X1182" s="14"/>
      <c r="Y1182" s="14"/>
      <c r="Z1182" s="14"/>
      <c r="AA1182" s="14"/>
      <c r="AB1182" s="14"/>
      <c r="AC1182" s="14"/>
      <c r="AD1182" s="14"/>
      <c r="AE1182" s="14"/>
      <c r="AF1182" s="14"/>
      <c r="AG1182" s="14"/>
      <c r="AH1182" s="14"/>
      <c r="AI1182" s="14"/>
      <c r="AJ1182" s="14"/>
      <c r="AK1182" s="14"/>
      <c r="AL1182" s="14"/>
      <c r="AM1182" s="14"/>
      <c r="AN1182" s="14"/>
      <c r="AO1182" s="14"/>
      <c r="AP1182" s="14"/>
      <c r="AQ1182" s="14"/>
    </row>
    <row r="1183" spans="2:43" x14ac:dyDescent="0.3">
      <c r="C1183" s="14"/>
      <c r="D1183" s="14"/>
      <c r="E1183" s="14"/>
      <c r="F1183" s="14"/>
      <c r="G1183" s="14"/>
      <c r="H1183" s="14"/>
      <c r="I1183" s="14"/>
      <c r="J1183" s="14"/>
      <c r="K1183" s="14"/>
      <c r="L1183" s="14"/>
      <c r="M1183" s="14"/>
      <c r="N1183" s="14"/>
      <c r="O1183" s="14"/>
      <c r="P1183" s="14"/>
      <c r="Q1183" s="14"/>
      <c r="R1183" s="14"/>
      <c r="S1183" s="14"/>
      <c r="T1183" s="14"/>
      <c r="U1183" s="14"/>
      <c r="V1183" s="14"/>
      <c r="W1183" s="14"/>
      <c r="X1183" s="14"/>
      <c r="Y1183" s="14"/>
      <c r="Z1183" s="14"/>
      <c r="AA1183" s="14"/>
      <c r="AB1183" s="14"/>
      <c r="AC1183" s="14"/>
      <c r="AD1183" s="14"/>
      <c r="AE1183" s="14"/>
      <c r="AF1183" s="14"/>
      <c r="AG1183" s="14"/>
      <c r="AH1183" s="14"/>
      <c r="AI1183" s="14"/>
      <c r="AJ1183" s="14"/>
      <c r="AK1183" s="14"/>
      <c r="AL1183" s="14"/>
      <c r="AM1183" s="14"/>
      <c r="AN1183" s="14"/>
      <c r="AO1183" s="14"/>
      <c r="AP1183" s="14"/>
      <c r="AQ1183" s="14"/>
    </row>
    <row r="1184" spans="2:43" x14ac:dyDescent="0.3">
      <c r="C1184" s="14"/>
      <c r="D1184" s="14"/>
      <c r="E1184" s="14"/>
      <c r="F1184" s="14"/>
      <c r="G1184" s="14"/>
      <c r="H1184" s="14"/>
      <c r="I1184" s="14"/>
      <c r="J1184" s="14"/>
      <c r="K1184" s="14"/>
      <c r="L1184" s="14"/>
      <c r="M1184" s="14"/>
      <c r="N1184" s="14"/>
      <c r="O1184" s="14"/>
      <c r="P1184" s="14"/>
      <c r="Q1184" s="14"/>
      <c r="R1184" s="14"/>
      <c r="S1184" s="14"/>
      <c r="T1184" s="14"/>
      <c r="U1184" s="14"/>
      <c r="V1184" s="14"/>
      <c r="W1184" s="14"/>
      <c r="X1184" s="14"/>
      <c r="Y1184" s="14"/>
      <c r="Z1184" s="14"/>
      <c r="AA1184" s="14"/>
      <c r="AB1184" s="14"/>
      <c r="AC1184" s="14"/>
      <c r="AD1184" s="14"/>
      <c r="AE1184" s="14"/>
      <c r="AF1184" s="14"/>
      <c r="AG1184" s="14"/>
      <c r="AH1184" s="14"/>
      <c r="AI1184" s="14"/>
      <c r="AJ1184" s="14"/>
      <c r="AK1184" s="14"/>
      <c r="AL1184" s="14"/>
      <c r="AM1184" s="14"/>
      <c r="AN1184" s="14"/>
      <c r="AO1184" s="14"/>
      <c r="AP1184" s="14"/>
      <c r="AQ1184" s="14"/>
    </row>
    <row r="1185" spans="2:43" x14ac:dyDescent="0.3">
      <c r="C1185" s="14"/>
      <c r="D1185" s="14"/>
      <c r="E1185" s="14"/>
      <c r="F1185" s="14"/>
      <c r="G1185" s="14"/>
      <c r="H1185" s="14"/>
      <c r="I1185" s="14"/>
      <c r="J1185" s="14"/>
      <c r="K1185" s="14"/>
      <c r="L1185" s="14"/>
      <c r="M1185" s="14"/>
      <c r="N1185" s="14"/>
      <c r="O1185" s="14"/>
      <c r="P1185" s="14"/>
      <c r="Q1185" s="14"/>
      <c r="R1185" s="14"/>
      <c r="S1185" s="14"/>
      <c r="T1185" s="14"/>
      <c r="U1185" s="14"/>
      <c r="V1185" s="14"/>
      <c r="W1185" s="14"/>
      <c r="X1185" s="14"/>
      <c r="Y1185" s="14"/>
      <c r="Z1185" s="14"/>
      <c r="AA1185" s="14"/>
      <c r="AB1185" s="14"/>
      <c r="AC1185" s="14"/>
      <c r="AD1185" s="14"/>
      <c r="AE1185" s="14"/>
      <c r="AF1185" s="14"/>
      <c r="AG1185" s="14"/>
      <c r="AH1185" s="14"/>
      <c r="AI1185" s="14"/>
      <c r="AJ1185" s="14"/>
      <c r="AK1185" s="14"/>
      <c r="AL1185" s="14"/>
      <c r="AM1185" s="14"/>
      <c r="AN1185" s="14"/>
      <c r="AO1185" s="14"/>
      <c r="AP1185" s="14"/>
      <c r="AQ1185" s="14"/>
    </row>
    <row r="1186" spans="2:43" x14ac:dyDescent="0.3">
      <c r="C1186" s="14"/>
      <c r="D1186" s="14"/>
      <c r="E1186" s="14"/>
      <c r="F1186" s="14"/>
      <c r="G1186" s="14"/>
      <c r="H1186" s="14"/>
      <c r="I1186" s="14"/>
      <c r="J1186" s="14"/>
      <c r="K1186" s="14"/>
      <c r="L1186" s="14"/>
      <c r="M1186" s="14"/>
      <c r="N1186" s="14"/>
      <c r="O1186" s="14"/>
      <c r="P1186" s="14"/>
      <c r="Q1186" s="14"/>
      <c r="R1186" s="14"/>
      <c r="S1186" s="14"/>
      <c r="T1186" s="14"/>
      <c r="U1186" s="14"/>
      <c r="V1186" s="14"/>
      <c r="W1186" s="14"/>
      <c r="X1186" s="14"/>
      <c r="Y1186" s="14"/>
      <c r="Z1186" s="14"/>
      <c r="AA1186" s="14"/>
      <c r="AB1186" s="14"/>
      <c r="AC1186" s="14"/>
      <c r="AD1186" s="14"/>
      <c r="AE1186" s="14"/>
      <c r="AF1186" s="14"/>
      <c r="AG1186" s="14"/>
      <c r="AH1186" s="14"/>
      <c r="AI1186" s="14"/>
      <c r="AJ1186" s="14"/>
      <c r="AK1186" s="14"/>
      <c r="AL1186" s="14"/>
      <c r="AM1186" s="14"/>
      <c r="AN1186" s="14"/>
      <c r="AO1186" s="14"/>
      <c r="AP1186" s="14"/>
      <c r="AQ1186" s="14"/>
    </row>
    <row r="1187" spans="2:43" x14ac:dyDescent="0.3">
      <c r="C1187" s="14"/>
      <c r="D1187" s="14"/>
      <c r="E1187" s="14"/>
      <c r="F1187" s="14"/>
      <c r="G1187" s="14"/>
      <c r="H1187" s="14"/>
      <c r="I1187" s="14"/>
      <c r="J1187" s="14"/>
      <c r="K1187" s="14"/>
      <c r="L1187" s="14"/>
      <c r="M1187" s="14"/>
      <c r="N1187" s="14"/>
      <c r="O1187" s="14"/>
      <c r="P1187" s="14"/>
      <c r="Q1187" s="14"/>
      <c r="R1187" s="14"/>
      <c r="S1187" s="14"/>
      <c r="T1187" s="14"/>
      <c r="U1187" s="14"/>
      <c r="V1187" s="14"/>
      <c r="W1187" s="14"/>
      <c r="X1187" s="14"/>
      <c r="Y1187" s="14"/>
      <c r="Z1187" s="14"/>
      <c r="AA1187" s="14"/>
      <c r="AB1187" s="14"/>
      <c r="AC1187" s="14"/>
      <c r="AD1187" s="14"/>
      <c r="AE1187" s="14"/>
      <c r="AF1187" s="14"/>
      <c r="AG1187" s="14"/>
      <c r="AH1187" s="14"/>
      <c r="AI1187" s="14"/>
      <c r="AJ1187" s="14"/>
      <c r="AK1187" s="14"/>
      <c r="AL1187" s="14"/>
      <c r="AM1187" s="14"/>
      <c r="AN1187" s="14"/>
      <c r="AO1187" s="14"/>
      <c r="AP1187" s="14"/>
      <c r="AQ1187" s="14"/>
    </row>
    <row r="1188" spans="2:43" x14ac:dyDescent="0.3">
      <c r="C1188" s="14"/>
      <c r="D1188" s="14"/>
      <c r="E1188" s="14"/>
      <c r="F1188" s="14"/>
      <c r="G1188" s="14"/>
      <c r="H1188" s="14"/>
      <c r="I1188" s="14"/>
      <c r="J1188" s="14"/>
      <c r="K1188" s="14"/>
      <c r="L1188" s="14"/>
      <c r="M1188" s="14"/>
      <c r="N1188" s="14"/>
      <c r="O1188" s="14"/>
      <c r="P1188" s="14"/>
      <c r="Q1188" s="14"/>
      <c r="R1188" s="14"/>
      <c r="S1188" s="14"/>
      <c r="T1188" s="14"/>
      <c r="U1188" s="14"/>
      <c r="V1188" s="14"/>
      <c r="W1188" s="14"/>
      <c r="X1188" s="14"/>
      <c r="Y1188" s="14"/>
      <c r="Z1188" s="14"/>
      <c r="AA1188" s="14"/>
      <c r="AB1188" s="14"/>
      <c r="AC1188" s="14"/>
      <c r="AD1188" s="14"/>
      <c r="AE1188" s="14"/>
      <c r="AF1188" s="14"/>
      <c r="AG1188" s="14"/>
      <c r="AH1188" s="14"/>
      <c r="AI1188" s="14"/>
      <c r="AJ1188" s="14"/>
      <c r="AK1188" s="14"/>
      <c r="AL1188" s="14"/>
      <c r="AM1188" s="14"/>
      <c r="AN1188" s="14"/>
      <c r="AO1188" s="14"/>
      <c r="AP1188" s="14"/>
      <c r="AQ1188" s="14"/>
    </row>
    <row r="1189" spans="2:43" x14ac:dyDescent="0.3">
      <c r="C1189" s="14"/>
      <c r="D1189" s="14"/>
      <c r="E1189" s="14"/>
      <c r="F1189" s="14"/>
      <c r="G1189" s="14"/>
      <c r="H1189" s="14"/>
      <c r="I1189" s="14"/>
      <c r="J1189" s="14"/>
      <c r="K1189" s="14"/>
      <c r="L1189" s="14"/>
      <c r="M1189" s="14"/>
      <c r="N1189" s="14"/>
      <c r="O1189" s="14"/>
      <c r="P1189" s="14"/>
      <c r="Q1189" s="14"/>
      <c r="R1189" s="14"/>
      <c r="S1189" s="14"/>
      <c r="T1189" s="14"/>
      <c r="U1189" s="14"/>
      <c r="V1189" s="14"/>
      <c r="W1189" s="14"/>
      <c r="X1189" s="14"/>
      <c r="Y1189" s="14"/>
      <c r="Z1189" s="14"/>
      <c r="AA1189" s="14"/>
      <c r="AB1189" s="14"/>
      <c r="AC1189" s="14"/>
      <c r="AD1189" s="14"/>
      <c r="AE1189" s="14"/>
      <c r="AF1189" s="14"/>
      <c r="AG1189" s="14"/>
      <c r="AH1189" s="14"/>
      <c r="AI1189" s="14"/>
      <c r="AJ1189" s="14"/>
      <c r="AK1189" s="14"/>
      <c r="AL1189" s="14"/>
      <c r="AM1189" s="14"/>
      <c r="AN1189" s="14"/>
      <c r="AO1189" s="14"/>
      <c r="AP1189" s="14"/>
      <c r="AQ1189" s="14"/>
    </row>
    <row r="1190" spans="2:43" x14ac:dyDescent="0.3">
      <c r="C1190" s="14"/>
      <c r="D1190" s="14"/>
      <c r="E1190" s="14"/>
      <c r="F1190" s="14"/>
      <c r="G1190" s="14"/>
      <c r="H1190" s="14"/>
      <c r="I1190" s="14"/>
      <c r="J1190" s="14"/>
      <c r="K1190" s="14"/>
      <c r="L1190" s="14"/>
      <c r="M1190" s="14"/>
      <c r="N1190" s="14"/>
      <c r="O1190" s="14"/>
      <c r="P1190" s="14"/>
      <c r="Q1190" s="14"/>
      <c r="R1190" s="14"/>
      <c r="S1190" s="14"/>
      <c r="T1190" s="14"/>
      <c r="U1190" s="14"/>
      <c r="V1190" s="14"/>
      <c r="W1190" s="14"/>
      <c r="X1190" s="14"/>
      <c r="Y1190" s="14"/>
      <c r="Z1190" s="14"/>
      <c r="AA1190" s="14"/>
      <c r="AB1190" s="14"/>
      <c r="AC1190" s="14"/>
      <c r="AD1190" s="14"/>
      <c r="AE1190" s="14"/>
      <c r="AF1190" s="14"/>
      <c r="AG1190" s="14"/>
      <c r="AH1190" s="14"/>
      <c r="AI1190" s="14"/>
      <c r="AJ1190" s="14"/>
      <c r="AK1190" s="14"/>
      <c r="AL1190" s="14"/>
      <c r="AM1190" s="14"/>
      <c r="AN1190" s="14"/>
      <c r="AO1190" s="14"/>
      <c r="AP1190" s="14"/>
      <c r="AQ1190" s="14"/>
    </row>
    <row r="1191" spans="2:43" x14ac:dyDescent="0.3">
      <c r="C1191" s="14"/>
      <c r="D1191" s="14"/>
      <c r="E1191" s="14"/>
      <c r="F1191" s="14"/>
      <c r="G1191" s="14"/>
      <c r="H1191" s="14"/>
      <c r="I1191" s="14"/>
      <c r="J1191" s="14"/>
      <c r="K1191" s="14"/>
      <c r="L1191" s="14"/>
      <c r="M1191" s="14"/>
      <c r="N1191" s="14"/>
      <c r="O1191" s="14"/>
      <c r="P1191" s="14"/>
      <c r="Q1191" s="14"/>
      <c r="R1191" s="14"/>
      <c r="S1191" s="14"/>
      <c r="T1191" s="14"/>
      <c r="U1191" s="14"/>
      <c r="V1191" s="14"/>
      <c r="W1191" s="14"/>
      <c r="X1191" s="14"/>
      <c r="Y1191" s="14"/>
      <c r="Z1191" s="14"/>
      <c r="AA1191" s="14"/>
      <c r="AB1191" s="14"/>
      <c r="AC1191" s="14"/>
      <c r="AD1191" s="14"/>
      <c r="AE1191" s="14"/>
      <c r="AF1191" s="14"/>
      <c r="AG1191" s="14"/>
      <c r="AH1191" s="14"/>
      <c r="AI1191" s="14"/>
      <c r="AJ1191" s="14"/>
      <c r="AK1191" s="14"/>
      <c r="AL1191" s="14"/>
      <c r="AM1191" s="14"/>
      <c r="AN1191" s="14"/>
      <c r="AO1191" s="14"/>
      <c r="AP1191" s="14"/>
      <c r="AQ1191" s="14"/>
    </row>
    <row r="1192" spans="2:43" x14ac:dyDescent="0.3">
      <c r="C1192" s="14"/>
      <c r="D1192" s="14"/>
      <c r="E1192" s="14"/>
      <c r="F1192" s="14"/>
      <c r="G1192" s="14"/>
      <c r="H1192" s="14"/>
      <c r="I1192" s="14"/>
      <c r="J1192" s="14"/>
      <c r="K1192" s="14"/>
      <c r="L1192" s="14"/>
      <c r="M1192" s="14"/>
      <c r="N1192" s="14"/>
      <c r="O1192" s="14"/>
      <c r="P1192" s="14"/>
      <c r="Q1192" s="14"/>
      <c r="R1192" s="14"/>
      <c r="S1192" s="14"/>
      <c r="T1192" s="14"/>
      <c r="U1192" s="14"/>
      <c r="V1192" s="14"/>
      <c r="W1192" s="14"/>
      <c r="X1192" s="14"/>
      <c r="Y1192" s="14"/>
      <c r="Z1192" s="14"/>
      <c r="AA1192" s="14"/>
      <c r="AB1192" s="14"/>
      <c r="AC1192" s="14"/>
      <c r="AD1192" s="14"/>
      <c r="AE1192" s="14"/>
      <c r="AF1192" s="14"/>
      <c r="AG1192" s="14"/>
      <c r="AH1192" s="14"/>
      <c r="AI1192" s="14"/>
      <c r="AJ1192" s="14"/>
      <c r="AK1192" s="14"/>
      <c r="AL1192" s="14"/>
      <c r="AM1192" s="14"/>
      <c r="AN1192" s="14"/>
      <c r="AO1192" s="14"/>
      <c r="AP1192" s="14"/>
      <c r="AQ1192" s="14"/>
    </row>
    <row r="1193" spans="2:43" x14ac:dyDescent="0.3">
      <c r="B1193" s="6"/>
      <c r="C1193" s="14"/>
      <c r="D1193" s="14"/>
      <c r="E1193" s="14"/>
      <c r="F1193" s="14"/>
      <c r="G1193" s="14"/>
      <c r="H1193" s="14"/>
      <c r="I1193" s="14"/>
      <c r="J1193" s="14"/>
      <c r="K1193" s="14"/>
      <c r="L1193" s="14"/>
      <c r="M1193" s="14"/>
      <c r="N1193" s="14"/>
      <c r="O1193" s="14"/>
      <c r="P1193" s="14"/>
      <c r="Q1193" s="14"/>
      <c r="R1193" s="14"/>
      <c r="S1193" s="14"/>
      <c r="T1193" s="14"/>
      <c r="U1193" s="14"/>
      <c r="V1193" s="14"/>
      <c r="W1193" s="14"/>
      <c r="X1193" s="14"/>
      <c r="Y1193" s="14"/>
      <c r="Z1193" s="14"/>
      <c r="AA1193" s="14"/>
      <c r="AB1193" s="14"/>
      <c r="AC1193" s="14"/>
      <c r="AD1193" s="14"/>
      <c r="AE1193" s="14"/>
      <c r="AF1193" s="14"/>
      <c r="AG1193" s="14"/>
      <c r="AH1193" s="14"/>
      <c r="AI1193" s="14"/>
      <c r="AJ1193" s="14"/>
      <c r="AK1193" s="14"/>
      <c r="AL1193" s="14"/>
      <c r="AM1193" s="14"/>
      <c r="AN1193" s="14"/>
      <c r="AO1193" s="14"/>
      <c r="AP1193" s="14"/>
      <c r="AQ1193" s="14"/>
    </row>
    <row r="1194" spans="2:43" x14ac:dyDescent="0.3">
      <c r="B1194" s="22"/>
      <c r="C1194" s="14"/>
      <c r="D1194" s="14"/>
      <c r="E1194" s="14"/>
      <c r="F1194" s="14"/>
      <c r="G1194" s="14"/>
      <c r="H1194" s="14"/>
      <c r="I1194" s="14"/>
      <c r="J1194" s="14"/>
      <c r="K1194" s="14"/>
      <c r="L1194" s="14"/>
      <c r="M1194" s="14"/>
      <c r="N1194" s="14"/>
      <c r="O1194" s="14"/>
      <c r="P1194" s="14"/>
      <c r="Q1194" s="14"/>
      <c r="R1194" s="14"/>
      <c r="S1194" s="14"/>
      <c r="T1194" s="14"/>
      <c r="U1194" s="14"/>
      <c r="V1194" s="14"/>
      <c r="W1194" s="14"/>
      <c r="X1194" s="14"/>
      <c r="Y1194" s="14"/>
      <c r="Z1194" s="14"/>
      <c r="AA1194" s="14"/>
      <c r="AB1194" s="14"/>
      <c r="AC1194" s="14"/>
      <c r="AD1194" s="14"/>
      <c r="AE1194" s="14"/>
      <c r="AF1194" s="14"/>
      <c r="AG1194" s="14"/>
      <c r="AH1194" s="14"/>
      <c r="AI1194" s="14"/>
      <c r="AJ1194" s="14"/>
      <c r="AK1194" s="14"/>
      <c r="AL1194" s="14"/>
      <c r="AM1194" s="14"/>
      <c r="AN1194" s="14"/>
      <c r="AO1194" s="14"/>
      <c r="AP1194" s="14"/>
      <c r="AQ1194" s="14"/>
    </row>
    <row r="1195" spans="2:43" x14ac:dyDescent="0.3">
      <c r="C1195" s="14"/>
      <c r="D1195" s="14"/>
      <c r="E1195" s="14"/>
      <c r="F1195" s="14"/>
      <c r="G1195" s="14"/>
      <c r="H1195" s="14"/>
      <c r="I1195" s="14"/>
      <c r="J1195" s="14"/>
      <c r="K1195" s="14"/>
      <c r="L1195" s="14"/>
      <c r="M1195" s="14"/>
      <c r="N1195" s="14"/>
      <c r="O1195" s="14"/>
      <c r="P1195" s="14"/>
      <c r="Q1195" s="14"/>
      <c r="R1195" s="14"/>
      <c r="S1195" s="14"/>
      <c r="T1195" s="14"/>
      <c r="U1195" s="14"/>
      <c r="V1195" s="14"/>
      <c r="W1195" s="14"/>
      <c r="X1195" s="14"/>
      <c r="Y1195" s="14"/>
      <c r="Z1195" s="14"/>
      <c r="AA1195" s="14"/>
      <c r="AB1195" s="14"/>
      <c r="AC1195" s="14"/>
      <c r="AD1195" s="14"/>
      <c r="AE1195" s="14"/>
      <c r="AF1195" s="14"/>
      <c r="AG1195" s="14"/>
      <c r="AH1195" s="14"/>
      <c r="AI1195" s="14"/>
      <c r="AJ1195" s="14"/>
      <c r="AK1195" s="14"/>
      <c r="AL1195" s="14"/>
      <c r="AM1195" s="14"/>
      <c r="AN1195" s="14"/>
      <c r="AO1195" s="14"/>
      <c r="AP1195" s="14"/>
      <c r="AQ1195" s="14"/>
    </row>
    <row r="1196" spans="2:43" x14ac:dyDescent="0.3">
      <c r="C1196" s="14"/>
      <c r="D1196" s="14"/>
      <c r="E1196" s="14"/>
      <c r="F1196" s="14"/>
      <c r="G1196" s="14"/>
      <c r="H1196" s="14"/>
      <c r="I1196" s="14"/>
      <c r="J1196" s="14"/>
      <c r="K1196" s="14"/>
      <c r="L1196" s="14"/>
      <c r="M1196" s="14"/>
      <c r="N1196" s="14"/>
      <c r="O1196" s="14"/>
      <c r="P1196" s="14"/>
      <c r="Q1196" s="14"/>
      <c r="R1196" s="14"/>
      <c r="S1196" s="14"/>
      <c r="T1196" s="14"/>
      <c r="U1196" s="14"/>
      <c r="V1196" s="14"/>
      <c r="W1196" s="14"/>
      <c r="X1196" s="14"/>
      <c r="Y1196" s="14"/>
      <c r="Z1196" s="14"/>
      <c r="AA1196" s="14"/>
      <c r="AB1196" s="14"/>
      <c r="AC1196" s="14"/>
      <c r="AD1196" s="14"/>
      <c r="AE1196" s="14"/>
      <c r="AF1196" s="14"/>
      <c r="AG1196" s="14"/>
      <c r="AH1196" s="14"/>
      <c r="AI1196" s="14"/>
      <c r="AJ1196" s="14"/>
      <c r="AK1196" s="14"/>
      <c r="AL1196" s="14"/>
      <c r="AM1196" s="14"/>
      <c r="AN1196" s="14"/>
      <c r="AO1196" s="14"/>
      <c r="AP1196" s="14"/>
      <c r="AQ1196" s="14"/>
    </row>
    <row r="1197" spans="2:43" x14ac:dyDescent="0.3">
      <c r="C1197" s="14"/>
      <c r="D1197" s="14"/>
      <c r="E1197" s="14"/>
      <c r="F1197" s="14"/>
      <c r="G1197" s="14"/>
      <c r="H1197" s="14"/>
      <c r="I1197" s="14"/>
      <c r="J1197" s="14"/>
      <c r="K1197" s="14"/>
      <c r="L1197" s="14"/>
      <c r="M1197" s="14"/>
      <c r="N1197" s="14"/>
      <c r="O1197" s="14"/>
      <c r="P1197" s="14"/>
      <c r="Q1197" s="14"/>
      <c r="R1197" s="14"/>
      <c r="S1197" s="14"/>
      <c r="T1197" s="14"/>
      <c r="U1197" s="14"/>
      <c r="V1197" s="14"/>
      <c r="W1197" s="14"/>
      <c r="X1197" s="14"/>
      <c r="Y1197" s="14"/>
      <c r="Z1197" s="14"/>
      <c r="AA1197" s="14"/>
      <c r="AB1197" s="14"/>
      <c r="AC1197" s="14"/>
      <c r="AD1197" s="14"/>
      <c r="AE1197" s="14"/>
      <c r="AF1197" s="14"/>
      <c r="AG1197" s="14"/>
      <c r="AH1197" s="14"/>
      <c r="AI1197" s="14"/>
      <c r="AJ1197" s="14"/>
      <c r="AK1197" s="14"/>
      <c r="AL1197" s="14"/>
      <c r="AM1197" s="14"/>
      <c r="AN1197" s="14"/>
      <c r="AO1197" s="14"/>
      <c r="AP1197" s="14"/>
      <c r="AQ1197" s="14"/>
    </row>
    <row r="1198" spans="2:43" x14ac:dyDescent="0.3">
      <c r="C1198" s="14"/>
      <c r="D1198" s="14"/>
      <c r="E1198" s="14"/>
      <c r="F1198" s="14"/>
      <c r="G1198" s="14"/>
      <c r="H1198" s="14"/>
      <c r="I1198" s="14"/>
      <c r="J1198" s="14"/>
      <c r="K1198" s="14"/>
      <c r="L1198" s="14"/>
      <c r="M1198" s="14"/>
      <c r="N1198" s="14"/>
      <c r="O1198" s="14"/>
      <c r="P1198" s="14"/>
      <c r="Q1198" s="14"/>
      <c r="R1198" s="14"/>
      <c r="S1198" s="14"/>
      <c r="T1198" s="14"/>
      <c r="U1198" s="14"/>
      <c r="V1198" s="14"/>
      <c r="W1198" s="14"/>
      <c r="X1198" s="14"/>
      <c r="Y1198" s="14"/>
      <c r="Z1198" s="14"/>
      <c r="AA1198" s="14"/>
      <c r="AB1198" s="14"/>
      <c r="AC1198" s="14"/>
      <c r="AD1198" s="14"/>
      <c r="AE1198" s="14"/>
      <c r="AF1198" s="14"/>
      <c r="AG1198" s="14"/>
      <c r="AH1198" s="14"/>
      <c r="AI1198" s="14"/>
      <c r="AJ1198" s="14"/>
      <c r="AK1198" s="14"/>
      <c r="AL1198" s="14"/>
      <c r="AM1198" s="14"/>
      <c r="AN1198" s="14"/>
      <c r="AO1198" s="14"/>
      <c r="AP1198" s="14"/>
      <c r="AQ1198" s="14"/>
    </row>
    <row r="1199" spans="2:43" x14ac:dyDescent="0.3">
      <c r="C1199" s="14"/>
      <c r="D1199" s="14"/>
      <c r="E1199" s="14"/>
      <c r="F1199" s="14"/>
      <c r="G1199" s="14"/>
      <c r="H1199" s="14"/>
      <c r="I1199" s="14"/>
      <c r="J1199" s="14"/>
      <c r="K1199" s="14"/>
      <c r="L1199" s="14"/>
      <c r="M1199" s="14"/>
      <c r="N1199" s="14"/>
      <c r="O1199" s="14"/>
      <c r="P1199" s="14"/>
      <c r="Q1199" s="14"/>
      <c r="R1199" s="14"/>
      <c r="S1199" s="14"/>
      <c r="T1199" s="14"/>
      <c r="U1199" s="14"/>
      <c r="V1199" s="14"/>
      <c r="W1199" s="14"/>
      <c r="X1199" s="14"/>
      <c r="Y1199" s="14"/>
      <c r="Z1199" s="14"/>
      <c r="AA1199" s="14"/>
      <c r="AB1199" s="14"/>
      <c r="AC1199" s="14"/>
      <c r="AD1199" s="14"/>
      <c r="AE1199" s="14"/>
      <c r="AF1199" s="14"/>
      <c r="AG1199" s="14"/>
      <c r="AH1199" s="14"/>
      <c r="AI1199" s="14"/>
      <c r="AJ1199" s="14"/>
      <c r="AK1199" s="14"/>
      <c r="AL1199" s="14"/>
      <c r="AM1199" s="14"/>
      <c r="AN1199" s="14"/>
      <c r="AO1199" s="14"/>
      <c r="AP1199" s="14"/>
      <c r="AQ1199" s="14"/>
    </row>
    <row r="1200" spans="2:43" x14ac:dyDescent="0.3">
      <c r="C1200" s="14"/>
      <c r="D1200" s="14"/>
      <c r="E1200" s="14"/>
      <c r="F1200" s="14"/>
      <c r="G1200" s="14"/>
      <c r="H1200" s="14"/>
      <c r="I1200" s="14"/>
      <c r="J1200" s="14"/>
      <c r="K1200" s="14"/>
      <c r="L1200" s="14"/>
      <c r="M1200" s="14"/>
      <c r="N1200" s="14"/>
      <c r="O1200" s="14"/>
      <c r="P1200" s="14"/>
      <c r="Q1200" s="14"/>
      <c r="R1200" s="14"/>
      <c r="S1200" s="14"/>
      <c r="T1200" s="14"/>
      <c r="U1200" s="14"/>
      <c r="V1200" s="14"/>
      <c r="W1200" s="14"/>
      <c r="X1200" s="14"/>
      <c r="Y1200" s="14"/>
      <c r="Z1200" s="14"/>
      <c r="AA1200" s="14"/>
      <c r="AB1200" s="14"/>
      <c r="AC1200" s="14"/>
      <c r="AD1200" s="14"/>
      <c r="AE1200" s="14"/>
      <c r="AF1200" s="14"/>
      <c r="AG1200" s="14"/>
      <c r="AH1200" s="14"/>
      <c r="AI1200" s="14"/>
      <c r="AJ1200" s="14"/>
      <c r="AK1200" s="14"/>
      <c r="AL1200" s="14"/>
      <c r="AM1200" s="14"/>
      <c r="AN1200" s="14"/>
      <c r="AO1200" s="14"/>
      <c r="AP1200" s="14"/>
      <c r="AQ1200" s="14"/>
    </row>
    <row r="1201" spans="2:43" x14ac:dyDescent="0.3">
      <c r="C1201" s="14"/>
      <c r="D1201" s="14"/>
      <c r="E1201" s="14"/>
      <c r="F1201" s="14"/>
      <c r="G1201" s="14"/>
      <c r="H1201" s="14"/>
      <c r="I1201" s="14"/>
      <c r="J1201" s="14"/>
      <c r="K1201" s="14"/>
      <c r="L1201" s="14"/>
      <c r="M1201" s="14"/>
      <c r="N1201" s="14"/>
      <c r="O1201" s="14"/>
      <c r="P1201" s="14"/>
      <c r="Q1201" s="14"/>
      <c r="R1201" s="14"/>
      <c r="S1201" s="14"/>
      <c r="T1201" s="14"/>
      <c r="U1201" s="14"/>
      <c r="V1201" s="14"/>
      <c r="W1201" s="14"/>
      <c r="X1201" s="14"/>
      <c r="Y1201" s="14"/>
      <c r="Z1201" s="14"/>
      <c r="AA1201" s="14"/>
      <c r="AB1201" s="14"/>
      <c r="AC1201" s="14"/>
      <c r="AD1201" s="14"/>
      <c r="AE1201" s="14"/>
      <c r="AF1201" s="14"/>
      <c r="AG1201" s="14"/>
      <c r="AH1201" s="14"/>
      <c r="AI1201" s="14"/>
      <c r="AJ1201" s="14"/>
      <c r="AK1201" s="14"/>
      <c r="AL1201" s="14"/>
      <c r="AM1201" s="14"/>
      <c r="AN1201" s="14"/>
      <c r="AO1201" s="14"/>
      <c r="AP1201" s="14"/>
      <c r="AQ1201" s="14"/>
    </row>
    <row r="1202" spans="2:43" x14ac:dyDescent="0.3">
      <c r="C1202" s="14"/>
      <c r="D1202" s="14"/>
      <c r="E1202" s="14"/>
      <c r="F1202" s="14"/>
      <c r="G1202" s="14"/>
      <c r="H1202" s="14"/>
      <c r="I1202" s="14"/>
      <c r="J1202" s="14"/>
      <c r="K1202" s="14"/>
      <c r="L1202" s="14"/>
      <c r="M1202" s="14"/>
      <c r="N1202" s="14"/>
      <c r="O1202" s="14"/>
      <c r="P1202" s="14"/>
      <c r="Q1202" s="14"/>
      <c r="R1202" s="14"/>
      <c r="S1202" s="14"/>
      <c r="T1202" s="14"/>
      <c r="U1202" s="14"/>
      <c r="V1202" s="14"/>
      <c r="W1202" s="14"/>
      <c r="X1202" s="14"/>
      <c r="Y1202" s="14"/>
      <c r="Z1202" s="14"/>
      <c r="AA1202" s="14"/>
      <c r="AB1202" s="14"/>
      <c r="AC1202" s="14"/>
      <c r="AD1202" s="14"/>
      <c r="AE1202" s="14"/>
      <c r="AF1202" s="14"/>
      <c r="AG1202" s="14"/>
      <c r="AH1202" s="14"/>
      <c r="AI1202" s="14"/>
      <c r="AJ1202" s="14"/>
      <c r="AK1202" s="14"/>
      <c r="AL1202" s="14"/>
      <c r="AM1202" s="14"/>
      <c r="AN1202" s="14"/>
      <c r="AO1202" s="14"/>
      <c r="AP1202" s="14"/>
      <c r="AQ1202" s="14"/>
    </row>
    <row r="1203" spans="2:43" x14ac:dyDescent="0.3">
      <c r="C1203" s="14"/>
      <c r="D1203" s="14"/>
      <c r="E1203" s="14"/>
      <c r="F1203" s="14"/>
      <c r="G1203" s="14"/>
      <c r="H1203" s="14"/>
      <c r="I1203" s="14"/>
      <c r="J1203" s="14"/>
      <c r="K1203" s="14"/>
      <c r="L1203" s="14"/>
      <c r="M1203" s="14"/>
      <c r="N1203" s="14"/>
      <c r="O1203" s="14"/>
      <c r="P1203" s="14"/>
      <c r="Q1203" s="14"/>
      <c r="R1203" s="14"/>
      <c r="S1203" s="14"/>
      <c r="T1203" s="14"/>
      <c r="U1203" s="14"/>
      <c r="V1203" s="14"/>
      <c r="W1203" s="14"/>
      <c r="X1203" s="14"/>
      <c r="Y1203" s="14"/>
      <c r="Z1203" s="14"/>
      <c r="AA1203" s="14"/>
      <c r="AB1203" s="14"/>
      <c r="AC1203" s="14"/>
      <c r="AD1203" s="14"/>
      <c r="AE1203" s="14"/>
      <c r="AF1203" s="14"/>
      <c r="AG1203" s="14"/>
      <c r="AH1203" s="14"/>
      <c r="AI1203" s="14"/>
      <c r="AJ1203" s="14"/>
      <c r="AK1203" s="14"/>
      <c r="AL1203" s="14"/>
      <c r="AM1203" s="14"/>
      <c r="AN1203" s="14"/>
      <c r="AO1203" s="14"/>
      <c r="AP1203" s="14"/>
      <c r="AQ1203" s="14"/>
    </row>
    <row r="1204" spans="2:43" x14ac:dyDescent="0.3">
      <c r="C1204" s="14"/>
      <c r="D1204" s="14"/>
      <c r="E1204" s="14"/>
      <c r="F1204" s="14"/>
      <c r="G1204" s="14"/>
      <c r="H1204" s="14"/>
      <c r="I1204" s="14"/>
      <c r="J1204" s="14"/>
      <c r="K1204" s="14"/>
      <c r="L1204" s="14"/>
      <c r="M1204" s="14"/>
      <c r="N1204" s="14"/>
      <c r="O1204" s="14"/>
      <c r="P1204" s="14"/>
      <c r="Q1204" s="14"/>
      <c r="R1204" s="14"/>
      <c r="S1204" s="14"/>
      <c r="T1204" s="14"/>
      <c r="U1204" s="14"/>
      <c r="V1204" s="14"/>
      <c r="W1204" s="14"/>
      <c r="X1204" s="14"/>
      <c r="Y1204" s="14"/>
      <c r="Z1204" s="14"/>
      <c r="AA1204" s="14"/>
      <c r="AB1204" s="14"/>
      <c r="AC1204" s="14"/>
      <c r="AD1204" s="14"/>
      <c r="AE1204" s="14"/>
      <c r="AF1204" s="14"/>
      <c r="AG1204" s="14"/>
      <c r="AH1204" s="14"/>
      <c r="AI1204" s="14"/>
      <c r="AJ1204" s="14"/>
      <c r="AK1204" s="14"/>
      <c r="AL1204" s="14"/>
      <c r="AM1204" s="14"/>
      <c r="AN1204" s="14"/>
      <c r="AO1204" s="14"/>
      <c r="AP1204" s="14"/>
      <c r="AQ1204" s="14"/>
    </row>
    <row r="1205" spans="2:43" x14ac:dyDescent="0.3">
      <c r="B1205" s="6"/>
      <c r="C1205" s="14"/>
      <c r="D1205" s="14"/>
      <c r="E1205" s="14"/>
      <c r="F1205" s="14"/>
      <c r="G1205" s="14"/>
      <c r="H1205" s="14"/>
      <c r="I1205" s="14"/>
      <c r="J1205" s="14"/>
      <c r="K1205" s="14"/>
      <c r="L1205" s="14"/>
      <c r="M1205" s="14"/>
      <c r="N1205" s="14"/>
      <c r="O1205" s="14"/>
      <c r="P1205" s="14"/>
      <c r="Q1205" s="14"/>
      <c r="R1205" s="14"/>
      <c r="S1205" s="14"/>
      <c r="T1205" s="14"/>
      <c r="U1205" s="14"/>
      <c r="V1205" s="14"/>
      <c r="W1205" s="14"/>
      <c r="X1205" s="14"/>
      <c r="Y1205" s="14"/>
      <c r="Z1205" s="14"/>
      <c r="AA1205" s="14"/>
      <c r="AB1205" s="14"/>
      <c r="AC1205" s="14"/>
      <c r="AD1205" s="14"/>
      <c r="AE1205" s="14"/>
      <c r="AF1205" s="14"/>
      <c r="AG1205" s="14"/>
      <c r="AH1205" s="14"/>
      <c r="AI1205" s="14"/>
      <c r="AJ1205" s="14"/>
      <c r="AK1205" s="14"/>
      <c r="AL1205" s="14"/>
      <c r="AM1205" s="14"/>
      <c r="AN1205" s="14"/>
      <c r="AO1205" s="14"/>
      <c r="AP1205" s="14"/>
      <c r="AQ1205" s="14"/>
    </row>
    <row r="1206" spans="2:43" x14ac:dyDescent="0.3">
      <c r="B1206" s="22"/>
      <c r="C1206" s="14"/>
      <c r="D1206" s="14"/>
      <c r="E1206" s="14"/>
      <c r="F1206" s="14"/>
      <c r="G1206" s="14"/>
      <c r="H1206" s="14"/>
      <c r="I1206" s="14"/>
      <c r="J1206" s="14"/>
      <c r="K1206" s="14"/>
      <c r="L1206" s="14"/>
      <c r="M1206" s="14"/>
      <c r="N1206" s="14"/>
      <c r="O1206" s="14"/>
      <c r="P1206" s="14"/>
      <c r="Q1206" s="14"/>
      <c r="R1206" s="14"/>
      <c r="S1206" s="14"/>
      <c r="T1206" s="14"/>
      <c r="U1206" s="14"/>
      <c r="V1206" s="14"/>
      <c r="W1206" s="14"/>
      <c r="X1206" s="14"/>
      <c r="Y1206" s="14"/>
      <c r="Z1206" s="14"/>
      <c r="AA1206" s="14"/>
      <c r="AB1206" s="14"/>
      <c r="AC1206" s="14"/>
      <c r="AD1206" s="14"/>
      <c r="AE1206" s="14"/>
      <c r="AF1206" s="14"/>
      <c r="AG1206" s="14"/>
      <c r="AH1206" s="14"/>
      <c r="AI1206" s="14"/>
      <c r="AJ1206" s="14"/>
      <c r="AK1206" s="14"/>
      <c r="AL1206" s="14"/>
      <c r="AM1206" s="14"/>
      <c r="AN1206" s="14"/>
      <c r="AO1206" s="14"/>
      <c r="AP1206" s="14"/>
      <c r="AQ1206" s="14"/>
    </row>
    <row r="1207" spans="2:43" x14ac:dyDescent="0.3">
      <c r="C1207" s="14"/>
      <c r="D1207" s="14"/>
      <c r="E1207" s="14"/>
      <c r="F1207" s="14"/>
      <c r="G1207" s="14"/>
      <c r="H1207" s="14"/>
      <c r="I1207" s="14"/>
      <c r="J1207" s="14"/>
      <c r="K1207" s="14"/>
      <c r="L1207" s="14"/>
      <c r="M1207" s="14"/>
      <c r="N1207" s="14"/>
      <c r="O1207" s="14"/>
      <c r="P1207" s="14"/>
      <c r="Q1207" s="14"/>
      <c r="R1207" s="14"/>
      <c r="S1207" s="14"/>
      <c r="T1207" s="14"/>
      <c r="U1207" s="14"/>
      <c r="V1207" s="14"/>
      <c r="W1207" s="14"/>
      <c r="X1207" s="14"/>
      <c r="Y1207" s="14"/>
      <c r="Z1207" s="14"/>
      <c r="AA1207" s="14"/>
      <c r="AB1207" s="14"/>
      <c r="AC1207" s="14"/>
      <c r="AD1207" s="14"/>
      <c r="AE1207" s="14"/>
      <c r="AF1207" s="14"/>
      <c r="AG1207" s="14"/>
      <c r="AH1207" s="14"/>
      <c r="AI1207" s="14"/>
      <c r="AJ1207" s="14"/>
      <c r="AK1207" s="14"/>
      <c r="AL1207" s="14"/>
      <c r="AM1207" s="14"/>
      <c r="AN1207" s="14"/>
      <c r="AO1207" s="14"/>
      <c r="AP1207" s="14"/>
      <c r="AQ1207" s="14"/>
    </row>
    <row r="1208" spans="2:43" x14ac:dyDescent="0.3">
      <c r="C1208" s="14"/>
      <c r="D1208" s="14"/>
      <c r="E1208" s="14"/>
      <c r="F1208" s="14"/>
      <c r="G1208" s="14"/>
      <c r="H1208" s="14"/>
      <c r="I1208" s="14"/>
      <c r="J1208" s="14"/>
      <c r="K1208" s="14"/>
      <c r="L1208" s="14"/>
      <c r="M1208" s="14"/>
      <c r="N1208" s="14"/>
      <c r="O1208" s="14"/>
      <c r="P1208" s="14"/>
      <c r="Q1208" s="14"/>
      <c r="R1208" s="14"/>
      <c r="S1208" s="14"/>
      <c r="T1208" s="14"/>
      <c r="U1208" s="14"/>
      <c r="V1208" s="14"/>
      <c r="W1208" s="14"/>
      <c r="X1208" s="14"/>
      <c r="Y1208" s="14"/>
      <c r="Z1208" s="14"/>
      <c r="AA1208" s="14"/>
      <c r="AB1208" s="14"/>
      <c r="AC1208" s="14"/>
      <c r="AD1208" s="14"/>
      <c r="AE1208" s="14"/>
      <c r="AF1208" s="14"/>
      <c r="AG1208" s="14"/>
      <c r="AH1208" s="14"/>
      <c r="AI1208" s="14"/>
      <c r="AJ1208" s="14"/>
      <c r="AK1208" s="14"/>
      <c r="AL1208" s="14"/>
      <c r="AM1208" s="14"/>
      <c r="AN1208" s="14"/>
      <c r="AO1208" s="14"/>
      <c r="AP1208" s="14"/>
      <c r="AQ1208" s="14"/>
    </row>
    <row r="1209" spans="2:43" x14ac:dyDescent="0.3">
      <c r="C1209" s="14"/>
      <c r="D1209" s="14"/>
      <c r="E1209" s="14"/>
      <c r="F1209" s="14"/>
      <c r="G1209" s="14"/>
      <c r="H1209" s="14"/>
      <c r="I1209" s="14"/>
      <c r="J1209" s="14"/>
      <c r="K1209" s="14"/>
      <c r="L1209" s="14"/>
      <c r="M1209" s="14"/>
      <c r="N1209" s="14"/>
      <c r="O1209" s="14"/>
      <c r="P1209" s="14"/>
      <c r="Q1209" s="14"/>
      <c r="R1209" s="14"/>
      <c r="S1209" s="14"/>
      <c r="T1209" s="14"/>
      <c r="U1209" s="14"/>
      <c r="V1209" s="14"/>
      <c r="W1209" s="14"/>
      <c r="X1209" s="14"/>
      <c r="Y1209" s="14"/>
      <c r="Z1209" s="14"/>
      <c r="AA1209" s="14"/>
      <c r="AB1209" s="14"/>
      <c r="AC1209" s="14"/>
      <c r="AD1209" s="14"/>
      <c r="AE1209" s="14"/>
      <c r="AF1209" s="14"/>
      <c r="AG1209" s="14"/>
      <c r="AH1209" s="14"/>
      <c r="AI1209" s="14"/>
      <c r="AJ1209" s="14"/>
      <c r="AK1209" s="14"/>
      <c r="AL1209" s="14"/>
      <c r="AM1209" s="14"/>
      <c r="AN1209" s="14"/>
      <c r="AO1209" s="14"/>
      <c r="AP1209" s="14"/>
      <c r="AQ1209" s="14"/>
    </row>
    <row r="1210" spans="2:43" x14ac:dyDescent="0.3">
      <c r="C1210" s="14"/>
      <c r="D1210" s="14"/>
      <c r="E1210" s="14"/>
      <c r="F1210" s="14"/>
      <c r="G1210" s="14"/>
      <c r="H1210" s="14"/>
      <c r="I1210" s="14"/>
      <c r="J1210" s="14"/>
      <c r="K1210" s="14"/>
      <c r="L1210" s="14"/>
      <c r="M1210" s="14"/>
      <c r="N1210" s="14"/>
      <c r="O1210" s="14"/>
      <c r="P1210" s="14"/>
      <c r="Q1210" s="14"/>
      <c r="R1210" s="14"/>
      <c r="S1210" s="14"/>
      <c r="T1210" s="14"/>
      <c r="U1210" s="14"/>
      <c r="V1210" s="14"/>
      <c r="W1210" s="14"/>
      <c r="X1210" s="14"/>
      <c r="Y1210" s="14"/>
      <c r="Z1210" s="14"/>
      <c r="AA1210" s="14"/>
      <c r="AB1210" s="14"/>
      <c r="AC1210" s="14"/>
      <c r="AD1210" s="14"/>
      <c r="AE1210" s="14"/>
      <c r="AF1210" s="14"/>
      <c r="AG1210" s="14"/>
      <c r="AH1210" s="14"/>
      <c r="AI1210" s="14"/>
      <c r="AJ1210" s="14"/>
      <c r="AK1210" s="14"/>
      <c r="AL1210" s="14"/>
      <c r="AM1210" s="14"/>
      <c r="AN1210" s="14"/>
      <c r="AO1210" s="14"/>
      <c r="AP1210" s="14"/>
      <c r="AQ1210" s="14"/>
    </row>
    <row r="1211" spans="2:43" x14ac:dyDescent="0.3">
      <c r="C1211" s="14"/>
      <c r="D1211" s="14"/>
      <c r="E1211" s="14"/>
      <c r="F1211" s="14"/>
      <c r="G1211" s="14"/>
      <c r="H1211" s="14"/>
      <c r="I1211" s="14"/>
      <c r="J1211" s="14"/>
      <c r="K1211" s="14"/>
      <c r="L1211" s="14"/>
      <c r="M1211" s="14"/>
      <c r="N1211" s="14"/>
      <c r="O1211" s="14"/>
      <c r="P1211" s="14"/>
      <c r="Q1211" s="14"/>
      <c r="R1211" s="14"/>
      <c r="S1211" s="14"/>
      <c r="T1211" s="14"/>
      <c r="U1211" s="14"/>
      <c r="V1211" s="14"/>
      <c r="W1211" s="14"/>
      <c r="X1211" s="14"/>
      <c r="Y1211" s="14"/>
      <c r="Z1211" s="14"/>
      <c r="AA1211" s="14"/>
      <c r="AB1211" s="14"/>
      <c r="AC1211" s="14"/>
      <c r="AD1211" s="14"/>
      <c r="AE1211" s="14"/>
      <c r="AF1211" s="14"/>
      <c r="AG1211" s="14"/>
      <c r="AH1211" s="14"/>
      <c r="AI1211" s="14"/>
      <c r="AJ1211" s="14"/>
      <c r="AK1211" s="14"/>
      <c r="AL1211" s="14"/>
      <c r="AM1211" s="14"/>
      <c r="AN1211" s="14"/>
      <c r="AO1211" s="14"/>
      <c r="AP1211" s="14"/>
      <c r="AQ1211" s="14"/>
    </row>
    <row r="1212" spans="2:43" x14ac:dyDescent="0.3">
      <c r="C1212" s="14"/>
      <c r="D1212" s="14"/>
      <c r="E1212" s="14"/>
      <c r="F1212" s="14"/>
      <c r="G1212" s="14"/>
      <c r="H1212" s="14"/>
      <c r="I1212" s="14"/>
      <c r="J1212" s="14"/>
      <c r="K1212" s="14"/>
      <c r="L1212" s="14"/>
      <c r="M1212" s="14"/>
      <c r="N1212" s="14"/>
      <c r="O1212" s="14"/>
      <c r="P1212" s="14"/>
      <c r="Q1212" s="14"/>
      <c r="R1212" s="14"/>
      <c r="S1212" s="14"/>
      <c r="T1212" s="14"/>
      <c r="U1212" s="14"/>
      <c r="V1212" s="14"/>
      <c r="W1212" s="14"/>
      <c r="X1212" s="14"/>
      <c r="Y1212" s="14"/>
      <c r="Z1212" s="14"/>
      <c r="AA1212" s="14"/>
      <c r="AB1212" s="14"/>
      <c r="AC1212" s="14"/>
      <c r="AD1212" s="14"/>
      <c r="AE1212" s="14"/>
      <c r="AF1212" s="14"/>
      <c r="AG1212" s="14"/>
      <c r="AH1212" s="14"/>
      <c r="AI1212" s="14"/>
      <c r="AJ1212" s="14"/>
      <c r="AK1212" s="14"/>
      <c r="AL1212" s="14"/>
      <c r="AM1212" s="14"/>
      <c r="AN1212" s="14"/>
      <c r="AO1212" s="14"/>
      <c r="AP1212" s="14"/>
      <c r="AQ1212" s="14"/>
    </row>
    <row r="1213" spans="2:43" x14ac:dyDescent="0.3">
      <c r="C1213" s="14"/>
      <c r="D1213" s="14"/>
      <c r="E1213" s="14"/>
      <c r="F1213" s="14"/>
      <c r="G1213" s="14"/>
      <c r="H1213" s="14"/>
      <c r="I1213" s="14"/>
      <c r="J1213" s="14"/>
      <c r="K1213" s="14"/>
      <c r="L1213" s="14"/>
      <c r="M1213" s="14"/>
      <c r="N1213" s="14"/>
      <c r="O1213" s="14"/>
      <c r="P1213" s="14"/>
      <c r="Q1213" s="14"/>
      <c r="R1213" s="14"/>
      <c r="S1213" s="14"/>
      <c r="T1213" s="14"/>
      <c r="U1213" s="14"/>
      <c r="V1213" s="14"/>
      <c r="W1213" s="14"/>
      <c r="X1213" s="14"/>
      <c r="Y1213" s="14"/>
      <c r="Z1213" s="14"/>
      <c r="AA1213" s="14"/>
      <c r="AB1213" s="14"/>
      <c r="AC1213" s="14"/>
      <c r="AD1213" s="14"/>
      <c r="AE1213" s="14"/>
      <c r="AF1213" s="14"/>
      <c r="AG1213" s="14"/>
      <c r="AH1213" s="14"/>
      <c r="AI1213" s="14"/>
      <c r="AJ1213" s="14"/>
      <c r="AK1213" s="14"/>
      <c r="AL1213" s="14"/>
      <c r="AM1213" s="14"/>
      <c r="AN1213" s="14"/>
      <c r="AO1213" s="14"/>
      <c r="AP1213" s="14"/>
      <c r="AQ1213" s="14"/>
    </row>
    <row r="1214" spans="2:43" x14ac:dyDescent="0.3">
      <c r="C1214" s="14"/>
      <c r="D1214" s="14"/>
      <c r="E1214" s="14"/>
      <c r="F1214" s="14"/>
      <c r="G1214" s="14"/>
      <c r="H1214" s="14"/>
      <c r="I1214" s="14"/>
      <c r="J1214" s="14"/>
      <c r="K1214" s="14"/>
      <c r="L1214" s="14"/>
      <c r="M1214" s="14"/>
      <c r="N1214" s="14"/>
      <c r="O1214" s="14"/>
      <c r="P1214" s="14"/>
      <c r="Q1214" s="14"/>
      <c r="R1214" s="14"/>
      <c r="S1214" s="14"/>
      <c r="T1214" s="14"/>
      <c r="U1214" s="14"/>
      <c r="V1214" s="14"/>
      <c r="W1214" s="14"/>
      <c r="X1214" s="14"/>
      <c r="Y1214" s="14"/>
      <c r="Z1214" s="14"/>
      <c r="AA1214" s="14"/>
      <c r="AB1214" s="14"/>
      <c r="AC1214" s="14"/>
      <c r="AD1214" s="14"/>
      <c r="AE1214" s="14"/>
      <c r="AF1214" s="14"/>
      <c r="AG1214" s="14"/>
      <c r="AH1214" s="14"/>
      <c r="AI1214" s="14"/>
      <c r="AJ1214" s="14"/>
      <c r="AK1214" s="14"/>
      <c r="AL1214" s="14"/>
      <c r="AM1214" s="14"/>
      <c r="AN1214" s="14"/>
      <c r="AO1214" s="14"/>
      <c r="AP1214" s="14"/>
      <c r="AQ1214" s="14"/>
    </row>
    <row r="1215" spans="2:43" x14ac:dyDescent="0.3">
      <c r="C1215" s="14"/>
      <c r="D1215" s="14"/>
      <c r="E1215" s="14"/>
      <c r="F1215" s="14"/>
      <c r="G1215" s="14"/>
      <c r="H1215" s="14"/>
      <c r="I1215" s="14"/>
      <c r="J1215" s="14"/>
      <c r="K1215" s="14"/>
      <c r="L1215" s="14"/>
      <c r="M1215" s="14"/>
      <c r="N1215" s="14"/>
      <c r="O1215" s="14"/>
      <c r="P1215" s="14"/>
      <c r="Q1215" s="14"/>
      <c r="R1215" s="14"/>
      <c r="S1215" s="14"/>
      <c r="T1215" s="14"/>
      <c r="U1215" s="14"/>
      <c r="V1215" s="14"/>
      <c r="W1215" s="14"/>
      <c r="X1215" s="14"/>
      <c r="Y1215" s="14"/>
      <c r="Z1215" s="14"/>
      <c r="AA1215" s="14"/>
      <c r="AB1215" s="14"/>
      <c r="AC1215" s="14"/>
      <c r="AD1215" s="14"/>
      <c r="AE1215" s="14"/>
      <c r="AF1215" s="14"/>
      <c r="AG1215" s="14"/>
      <c r="AH1215" s="14"/>
      <c r="AI1215" s="14"/>
      <c r="AJ1215" s="14"/>
      <c r="AK1215" s="14"/>
      <c r="AL1215" s="14"/>
      <c r="AM1215" s="14"/>
      <c r="AN1215" s="14"/>
      <c r="AO1215" s="14"/>
      <c r="AP1215" s="14"/>
      <c r="AQ1215" s="14"/>
    </row>
    <row r="1216" spans="2:43" x14ac:dyDescent="0.3">
      <c r="C1216" s="14"/>
      <c r="D1216" s="14"/>
      <c r="E1216" s="14"/>
      <c r="F1216" s="14"/>
      <c r="G1216" s="14"/>
      <c r="H1216" s="14"/>
      <c r="I1216" s="14"/>
      <c r="J1216" s="14"/>
      <c r="K1216" s="14"/>
      <c r="L1216" s="14"/>
      <c r="M1216" s="14"/>
      <c r="N1216" s="14"/>
      <c r="O1216" s="14"/>
      <c r="P1216" s="14"/>
      <c r="Q1216" s="14"/>
      <c r="R1216" s="14"/>
      <c r="S1216" s="14"/>
      <c r="T1216" s="14"/>
      <c r="U1216" s="14"/>
      <c r="V1216" s="14"/>
      <c r="W1216" s="14"/>
      <c r="X1216" s="14"/>
      <c r="Y1216" s="14"/>
      <c r="Z1216" s="14"/>
      <c r="AA1216" s="14"/>
      <c r="AB1216" s="14"/>
      <c r="AC1216" s="14"/>
      <c r="AD1216" s="14"/>
      <c r="AE1216" s="14"/>
      <c r="AF1216" s="14"/>
      <c r="AG1216" s="14"/>
      <c r="AH1216" s="14"/>
      <c r="AI1216" s="14"/>
      <c r="AJ1216" s="14"/>
      <c r="AK1216" s="14"/>
      <c r="AL1216" s="14"/>
      <c r="AM1216" s="14"/>
      <c r="AN1216" s="14"/>
      <c r="AO1216" s="14"/>
      <c r="AP1216" s="14"/>
      <c r="AQ1216" s="14"/>
    </row>
    <row r="1217" spans="2:43" x14ac:dyDescent="0.3">
      <c r="B1217" s="6"/>
      <c r="C1217" s="14"/>
      <c r="D1217" s="14"/>
      <c r="E1217" s="14"/>
      <c r="F1217" s="14"/>
      <c r="G1217" s="14"/>
      <c r="H1217" s="14"/>
      <c r="I1217" s="14"/>
      <c r="J1217" s="14"/>
      <c r="K1217" s="14"/>
      <c r="L1217" s="14"/>
      <c r="M1217" s="14"/>
      <c r="N1217" s="14"/>
      <c r="O1217" s="14"/>
      <c r="P1217" s="14"/>
      <c r="Q1217" s="14"/>
      <c r="R1217" s="14"/>
      <c r="S1217" s="14"/>
      <c r="T1217" s="14"/>
      <c r="U1217" s="14"/>
      <c r="V1217" s="14"/>
      <c r="W1217" s="14"/>
      <c r="X1217" s="14"/>
      <c r="Y1217" s="14"/>
      <c r="Z1217" s="14"/>
      <c r="AA1217" s="14"/>
      <c r="AB1217" s="14"/>
      <c r="AC1217" s="14"/>
      <c r="AD1217" s="14"/>
      <c r="AE1217" s="14"/>
      <c r="AF1217" s="14"/>
      <c r="AG1217" s="14"/>
      <c r="AH1217" s="14"/>
      <c r="AI1217" s="14"/>
      <c r="AJ1217" s="14"/>
      <c r="AK1217" s="14"/>
      <c r="AL1217" s="14"/>
      <c r="AM1217" s="14"/>
      <c r="AN1217" s="14"/>
      <c r="AO1217" s="14"/>
      <c r="AP1217" s="14"/>
      <c r="AQ1217" s="14"/>
    </row>
    <row r="1218" spans="2:43" x14ac:dyDescent="0.3">
      <c r="B1218" s="22"/>
      <c r="C1218" s="14"/>
      <c r="D1218" s="14"/>
      <c r="E1218" s="14"/>
      <c r="F1218" s="14"/>
      <c r="G1218" s="14"/>
      <c r="H1218" s="14"/>
      <c r="I1218" s="14"/>
      <c r="J1218" s="14"/>
      <c r="K1218" s="14"/>
      <c r="L1218" s="14"/>
      <c r="M1218" s="14"/>
      <c r="N1218" s="14"/>
      <c r="O1218" s="14"/>
      <c r="P1218" s="14"/>
      <c r="Q1218" s="14"/>
      <c r="R1218" s="14"/>
      <c r="S1218" s="14"/>
      <c r="T1218" s="14"/>
      <c r="U1218" s="14"/>
      <c r="V1218" s="14"/>
      <c r="W1218" s="14"/>
      <c r="X1218" s="14"/>
      <c r="Y1218" s="14"/>
      <c r="Z1218" s="14"/>
      <c r="AA1218" s="14"/>
      <c r="AB1218" s="14"/>
      <c r="AC1218" s="14"/>
      <c r="AD1218" s="14"/>
      <c r="AE1218" s="14"/>
      <c r="AF1218" s="14"/>
      <c r="AG1218" s="14"/>
      <c r="AH1218" s="14"/>
      <c r="AI1218" s="14"/>
      <c r="AJ1218" s="14"/>
      <c r="AK1218" s="14"/>
      <c r="AL1218" s="14"/>
      <c r="AM1218" s="14"/>
      <c r="AN1218" s="14"/>
      <c r="AO1218" s="14"/>
      <c r="AP1218" s="14"/>
      <c r="AQ1218" s="14"/>
    </row>
    <row r="1219" spans="2:43" x14ac:dyDescent="0.3">
      <c r="C1219" s="14"/>
      <c r="D1219" s="14"/>
      <c r="E1219" s="14"/>
      <c r="F1219" s="14"/>
      <c r="G1219" s="14"/>
      <c r="H1219" s="14"/>
      <c r="I1219" s="14"/>
      <c r="J1219" s="14"/>
      <c r="K1219" s="14"/>
      <c r="L1219" s="14"/>
      <c r="M1219" s="14"/>
      <c r="N1219" s="14"/>
      <c r="O1219" s="14"/>
      <c r="P1219" s="14"/>
      <c r="Q1219" s="14"/>
      <c r="R1219" s="14"/>
      <c r="S1219" s="14"/>
      <c r="T1219" s="14"/>
      <c r="U1219" s="14"/>
      <c r="V1219" s="14"/>
      <c r="W1219" s="14"/>
      <c r="X1219" s="14"/>
      <c r="Y1219" s="14"/>
      <c r="Z1219" s="14"/>
      <c r="AA1219" s="14"/>
      <c r="AB1219" s="14"/>
      <c r="AC1219" s="14"/>
      <c r="AD1219" s="14"/>
      <c r="AE1219" s="14"/>
      <c r="AF1219" s="14"/>
      <c r="AG1219" s="14"/>
      <c r="AH1219" s="14"/>
      <c r="AI1219" s="14"/>
      <c r="AJ1219" s="14"/>
      <c r="AK1219" s="14"/>
      <c r="AL1219" s="14"/>
      <c r="AM1219" s="14"/>
      <c r="AN1219" s="14"/>
      <c r="AO1219" s="14"/>
      <c r="AP1219" s="14"/>
      <c r="AQ1219" s="14"/>
    </row>
    <row r="1220" spans="2:43" x14ac:dyDescent="0.3">
      <c r="C1220" s="14"/>
      <c r="D1220" s="14"/>
      <c r="E1220" s="14"/>
      <c r="F1220" s="14"/>
      <c r="G1220" s="14"/>
      <c r="H1220" s="14"/>
      <c r="I1220" s="14"/>
      <c r="J1220" s="14"/>
      <c r="K1220" s="14"/>
      <c r="L1220" s="14"/>
      <c r="M1220" s="14"/>
      <c r="N1220" s="14"/>
      <c r="O1220" s="14"/>
      <c r="P1220" s="14"/>
      <c r="Q1220" s="14"/>
      <c r="R1220" s="14"/>
      <c r="S1220" s="14"/>
      <c r="T1220" s="14"/>
      <c r="U1220" s="14"/>
      <c r="V1220" s="14"/>
      <c r="W1220" s="14"/>
      <c r="X1220" s="14"/>
      <c r="Y1220" s="14"/>
      <c r="Z1220" s="14"/>
      <c r="AA1220" s="14"/>
      <c r="AB1220" s="14"/>
      <c r="AC1220" s="14"/>
      <c r="AD1220" s="14"/>
      <c r="AE1220" s="14"/>
      <c r="AF1220" s="14"/>
      <c r="AG1220" s="14"/>
      <c r="AH1220" s="14"/>
      <c r="AI1220" s="14"/>
      <c r="AJ1220" s="14"/>
      <c r="AK1220" s="14"/>
      <c r="AL1220" s="14"/>
      <c r="AM1220" s="14"/>
      <c r="AN1220" s="14"/>
      <c r="AO1220" s="14"/>
      <c r="AP1220" s="14"/>
      <c r="AQ1220" s="14"/>
    </row>
    <row r="1221" spans="2:43" x14ac:dyDescent="0.3">
      <c r="C1221" s="14"/>
      <c r="D1221" s="14"/>
      <c r="E1221" s="14"/>
      <c r="F1221" s="14"/>
      <c r="G1221" s="14"/>
      <c r="H1221" s="14"/>
      <c r="I1221" s="14"/>
      <c r="J1221" s="14"/>
      <c r="K1221" s="14"/>
      <c r="L1221" s="14"/>
      <c r="M1221" s="14"/>
      <c r="N1221" s="14"/>
      <c r="O1221" s="14"/>
      <c r="P1221" s="14"/>
      <c r="Q1221" s="14"/>
      <c r="R1221" s="14"/>
      <c r="S1221" s="14"/>
      <c r="T1221" s="14"/>
      <c r="U1221" s="14"/>
      <c r="V1221" s="14"/>
      <c r="W1221" s="14"/>
      <c r="X1221" s="14"/>
      <c r="Y1221" s="14"/>
      <c r="Z1221" s="14"/>
      <c r="AA1221" s="14"/>
      <c r="AB1221" s="14"/>
      <c r="AC1221" s="14"/>
      <c r="AD1221" s="14"/>
      <c r="AE1221" s="14"/>
      <c r="AF1221" s="14"/>
      <c r="AG1221" s="14"/>
      <c r="AH1221" s="14"/>
      <c r="AI1221" s="14"/>
      <c r="AJ1221" s="14"/>
      <c r="AK1221" s="14"/>
      <c r="AL1221" s="14"/>
      <c r="AM1221" s="14"/>
      <c r="AN1221" s="14"/>
      <c r="AO1221" s="14"/>
      <c r="AP1221" s="14"/>
      <c r="AQ1221" s="14"/>
    </row>
    <row r="1222" spans="2:43" x14ac:dyDescent="0.3">
      <c r="C1222" s="14"/>
      <c r="D1222" s="14"/>
      <c r="E1222" s="14"/>
      <c r="F1222" s="14"/>
      <c r="G1222" s="14"/>
      <c r="H1222" s="14"/>
      <c r="I1222" s="14"/>
      <c r="J1222" s="14"/>
      <c r="K1222" s="14"/>
      <c r="L1222" s="14"/>
      <c r="M1222" s="14"/>
      <c r="N1222" s="14"/>
      <c r="O1222" s="14"/>
      <c r="P1222" s="14"/>
      <c r="Q1222" s="14"/>
      <c r="R1222" s="14"/>
      <c r="S1222" s="14"/>
      <c r="T1222" s="14"/>
      <c r="U1222" s="14"/>
      <c r="V1222" s="14"/>
      <c r="W1222" s="14"/>
      <c r="X1222" s="14"/>
      <c r="Y1222" s="14"/>
      <c r="Z1222" s="14"/>
      <c r="AA1222" s="14"/>
      <c r="AB1222" s="14"/>
      <c r="AC1222" s="14"/>
      <c r="AD1222" s="14"/>
      <c r="AE1222" s="14"/>
      <c r="AF1222" s="14"/>
      <c r="AG1222" s="14"/>
      <c r="AH1222" s="14"/>
      <c r="AI1222" s="14"/>
      <c r="AJ1222" s="14"/>
      <c r="AK1222" s="14"/>
      <c r="AL1222" s="14"/>
      <c r="AM1222" s="14"/>
      <c r="AN1222" s="14"/>
      <c r="AO1222" s="14"/>
      <c r="AP1222" s="14"/>
      <c r="AQ1222" s="14"/>
    </row>
    <row r="1223" spans="2:43" x14ac:dyDescent="0.3">
      <c r="C1223" s="14"/>
      <c r="D1223" s="14"/>
      <c r="E1223" s="14"/>
      <c r="F1223" s="14"/>
      <c r="G1223" s="14"/>
      <c r="H1223" s="14"/>
      <c r="I1223" s="14"/>
      <c r="J1223" s="14"/>
      <c r="K1223" s="14"/>
      <c r="L1223" s="14"/>
      <c r="M1223" s="14"/>
      <c r="N1223" s="14"/>
      <c r="O1223" s="14"/>
      <c r="P1223" s="14"/>
      <c r="Q1223" s="14"/>
      <c r="R1223" s="14"/>
      <c r="S1223" s="14"/>
      <c r="T1223" s="14"/>
      <c r="U1223" s="14"/>
      <c r="V1223" s="14"/>
      <c r="W1223" s="14"/>
      <c r="X1223" s="14"/>
      <c r="Y1223" s="14"/>
      <c r="Z1223" s="14"/>
      <c r="AA1223" s="14"/>
      <c r="AB1223" s="14"/>
      <c r="AC1223" s="14"/>
      <c r="AD1223" s="14"/>
      <c r="AE1223" s="14"/>
      <c r="AF1223" s="14"/>
      <c r="AG1223" s="14"/>
      <c r="AH1223" s="14"/>
      <c r="AI1223" s="14"/>
      <c r="AJ1223" s="14"/>
      <c r="AK1223" s="14"/>
      <c r="AL1223" s="14"/>
      <c r="AM1223" s="14"/>
      <c r="AN1223" s="14"/>
      <c r="AO1223" s="14"/>
      <c r="AP1223" s="14"/>
      <c r="AQ1223" s="14"/>
    </row>
    <row r="1224" spans="2:43" x14ac:dyDescent="0.3">
      <c r="C1224" s="14"/>
      <c r="D1224" s="14"/>
      <c r="E1224" s="14"/>
      <c r="F1224" s="14"/>
      <c r="G1224" s="14"/>
      <c r="H1224" s="14"/>
      <c r="I1224" s="14"/>
      <c r="J1224" s="14"/>
      <c r="K1224" s="14"/>
      <c r="L1224" s="14"/>
      <c r="M1224" s="14"/>
      <c r="N1224" s="14"/>
      <c r="O1224" s="14"/>
      <c r="P1224" s="14"/>
      <c r="Q1224" s="14"/>
      <c r="R1224" s="14"/>
      <c r="S1224" s="14"/>
      <c r="T1224" s="14"/>
      <c r="U1224" s="14"/>
      <c r="V1224" s="14"/>
      <c r="W1224" s="14"/>
      <c r="X1224" s="14"/>
      <c r="Y1224" s="14"/>
      <c r="Z1224" s="14"/>
      <c r="AA1224" s="14"/>
      <c r="AB1224" s="14"/>
      <c r="AC1224" s="14"/>
      <c r="AD1224" s="14"/>
      <c r="AE1224" s="14"/>
      <c r="AF1224" s="14"/>
      <c r="AG1224" s="14"/>
      <c r="AH1224" s="14"/>
      <c r="AI1224" s="14"/>
      <c r="AJ1224" s="14"/>
      <c r="AK1224" s="14"/>
      <c r="AL1224" s="14"/>
      <c r="AM1224" s="14"/>
      <c r="AN1224" s="14"/>
      <c r="AO1224" s="14"/>
      <c r="AP1224" s="14"/>
      <c r="AQ1224" s="14"/>
    </row>
    <row r="1225" spans="2:43" x14ac:dyDescent="0.3">
      <c r="C1225" s="14"/>
      <c r="D1225" s="14"/>
      <c r="E1225" s="14"/>
      <c r="F1225" s="14"/>
      <c r="G1225" s="14"/>
      <c r="H1225" s="14"/>
      <c r="I1225" s="14"/>
      <c r="J1225" s="14"/>
      <c r="K1225" s="14"/>
      <c r="L1225" s="14"/>
      <c r="M1225" s="14"/>
      <c r="N1225" s="14"/>
      <c r="O1225" s="14"/>
      <c r="P1225" s="14"/>
      <c r="Q1225" s="14"/>
      <c r="R1225" s="14"/>
      <c r="S1225" s="14"/>
      <c r="T1225" s="14"/>
      <c r="U1225" s="14"/>
      <c r="V1225" s="14"/>
      <c r="W1225" s="14"/>
      <c r="X1225" s="14"/>
      <c r="Y1225" s="14"/>
      <c r="Z1225" s="14"/>
      <c r="AA1225" s="14"/>
      <c r="AB1225" s="14"/>
      <c r="AC1225" s="14"/>
      <c r="AD1225" s="14"/>
      <c r="AE1225" s="14"/>
      <c r="AF1225" s="14"/>
      <c r="AG1225" s="14"/>
      <c r="AH1225" s="14"/>
      <c r="AI1225" s="14"/>
      <c r="AJ1225" s="14"/>
      <c r="AK1225" s="14"/>
      <c r="AL1225" s="14"/>
      <c r="AM1225" s="14"/>
      <c r="AN1225" s="14"/>
      <c r="AO1225" s="14"/>
      <c r="AP1225" s="14"/>
      <c r="AQ1225" s="14"/>
    </row>
    <row r="1226" spans="2:43" x14ac:dyDescent="0.3">
      <c r="C1226" s="14"/>
      <c r="D1226" s="14"/>
      <c r="E1226" s="14"/>
      <c r="F1226" s="14"/>
      <c r="G1226" s="14"/>
      <c r="H1226" s="14"/>
      <c r="I1226" s="14"/>
      <c r="J1226" s="14"/>
      <c r="K1226" s="14"/>
      <c r="L1226" s="14"/>
      <c r="M1226" s="14"/>
      <c r="N1226" s="14"/>
      <c r="O1226" s="14"/>
      <c r="P1226" s="14"/>
      <c r="Q1226" s="14"/>
      <c r="R1226" s="14"/>
      <c r="S1226" s="14"/>
      <c r="T1226" s="14"/>
      <c r="U1226" s="14"/>
      <c r="V1226" s="14"/>
      <c r="W1226" s="14"/>
      <c r="X1226" s="14"/>
      <c r="Y1226" s="14"/>
      <c r="Z1226" s="14"/>
      <c r="AA1226" s="14"/>
      <c r="AB1226" s="14"/>
      <c r="AC1226" s="14"/>
      <c r="AD1226" s="14"/>
      <c r="AE1226" s="14"/>
      <c r="AF1226" s="14"/>
      <c r="AG1226" s="14"/>
      <c r="AH1226" s="14"/>
      <c r="AI1226" s="14"/>
      <c r="AJ1226" s="14"/>
      <c r="AK1226" s="14"/>
      <c r="AL1226" s="14"/>
      <c r="AM1226" s="14"/>
      <c r="AN1226" s="14"/>
      <c r="AO1226" s="14"/>
      <c r="AP1226" s="14"/>
      <c r="AQ1226" s="14"/>
    </row>
    <row r="1227" spans="2:43" x14ac:dyDescent="0.3">
      <c r="C1227" s="14"/>
      <c r="D1227" s="14"/>
      <c r="E1227" s="14"/>
      <c r="F1227" s="14"/>
      <c r="G1227" s="14"/>
      <c r="H1227" s="14"/>
      <c r="I1227" s="14"/>
      <c r="J1227" s="14"/>
      <c r="K1227" s="14"/>
      <c r="L1227" s="14"/>
      <c r="M1227" s="14"/>
      <c r="N1227" s="14"/>
      <c r="O1227" s="14"/>
      <c r="P1227" s="14"/>
      <c r="Q1227" s="14"/>
      <c r="R1227" s="14"/>
      <c r="S1227" s="14"/>
      <c r="T1227" s="14"/>
      <c r="U1227" s="14"/>
      <c r="V1227" s="14"/>
      <c r="W1227" s="14"/>
      <c r="X1227" s="14"/>
      <c r="Y1227" s="14"/>
      <c r="Z1227" s="14"/>
      <c r="AA1227" s="14"/>
      <c r="AB1227" s="14"/>
      <c r="AC1227" s="14"/>
      <c r="AD1227" s="14"/>
      <c r="AE1227" s="14"/>
      <c r="AF1227" s="14"/>
      <c r="AG1227" s="14"/>
      <c r="AH1227" s="14"/>
      <c r="AI1227" s="14"/>
      <c r="AJ1227" s="14"/>
      <c r="AK1227" s="14"/>
      <c r="AL1227" s="14"/>
      <c r="AM1227" s="14"/>
      <c r="AN1227" s="14"/>
      <c r="AO1227" s="14"/>
      <c r="AP1227" s="14"/>
      <c r="AQ1227" s="14"/>
    </row>
    <row r="1228" spans="2:43" x14ac:dyDescent="0.3">
      <c r="C1228" s="14"/>
      <c r="D1228" s="14"/>
      <c r="E1228" s="14"/>
      <c r="F1228" s="14"/>
      <c r="G1228" s="14"/>
      <c r="H1228" s="14"/>
      <c r="I1228" s="14"/>
      <c r="J1228" s="14"/>
      <c r="K1228" s="14"/>
      <c r="L1228" s="14"/>
      <c r="M1228" s="14"/>
      <c r="N1228" s="14"/>
      <c r="O1228" s="14"/>
      <c r="P1228" s="14"/>
      <c r="Q1228" s="14"/>
      <c r="R1228" s="14"/>
      <c r="S1228" s="14"/>
      <c r="T1228" s="14"/>
      <c r="U1228" s="14"/>
      <c r="V1228" s="14"/>
      <c r="W1228" s="14"/>
      <c r="X1228" s="14"/>
      <c r="Y1228" s="14"/>
      <c r="Z1228" s="14"/>
      <c r="AA1228" s="14"/>
      <c r="AB1228" s="14"/>
      <c r="AC1228" s="14"/>
      <c r="AD1228" s="14"/>
      <c r="AE1228" s="14"/>
      <c r="AF1228" s="14"/>
      <c r="AG1228" s="14"/>
      <c r="AH1228" s="14"/>
      <c r="AI1228" s="14"/>
      <c r="AJ1228" s="14"/>
      <c r="AK1228" s="14"/>
      <c r="AL1228" s="14"/>
      <c r="AM1228" s="14"/>
      <c r="AN1228" s="14"/>
      <c r="AO1228" s="14"/>
      <c r="AP1228" s="14"/>
      <c r="AQ1228" s="14"/>
    </row>
    <row r="1229" spans="2:43" x14ac:dyDescent="0.3">
      <c r="B1229" s="6"/>
      <c r="C1229" s="14"/>
      <c r="D1229" s="14"/>
      <c r="E1229" s="14"/>
      <c r="F1229" s="14"/>
      <c r="G1229" s="14"/>
      <c r="H1229" s="14"/>
      <c r="I1229" s="14"/>
      <c r="J1229" s="14"/>
      <c r="K1229" s="14"/>
      <c r="L1229" s="14"/>
      <c r="M1229" s="14"/>
      <c r="N1229" s="14"/>
      <c r="O1229" s="14"/>
      <c r="P1229" s="14"/>
      <c r="Q1229" s="14"/>
      <c r="R1229" s="14"/>
      <c r="S1229" s="14"/>
      <c r="T1229" s="14"/>
      <c r="U1229" s="14"/>
      <c r="V1229" s="14"/>
      <c r="W1229" s="14"/>
      <c r="X1229" s="14"/>
      <c r="Y1229" s="14"/>
      <c r="Z1229" s="14"/>
      <c r="AA1229" s="14"/>
      <c r="AB1229" s="14"/>
      <c r="AC1229" s="14"/>
      <c r="AD1229" s="14"/>
      <c r="AE1229" s="14"/>
      <c r="AF1229" s="14"/>
      <c r="AG1229" s="14"/>
      <c r="AH1229" s="14"/>
      <c r="AI1229" s="14"/>
      <c r="AJ1229" s="14"/>
      <c r="AK1229" s="14"/>
      <c r="AL1229" s="14"/>
      <c r="AM1229" s="14"/>
      <c r="AN1229" s="14"/>
      <c r="AO1229" s="14"/>
      <c r="AP1229" s="14"/>
      <c r="AQ1229" s="14"/>
    </row>
    <row r="1230" spans="2:43" x14ac:dyDescent="0.3">
      <c r="B1230" s="22"/>
      <c r="C1230" s="14"/>
      <c r="D1230" s="14"/>
      <c r="E1230" s="14"/>
      <c r="F1230" s="14"/>
      <c r="G1230" s="14"/>
      <c r="H1230" s="14"/>
      <c r="I1230" s="14"/>
      <c r="J1230" s="14"/>
      <c r="K1230" s="14"/>
      <c r="L1230" s="14"/>
      <c r="M1230" s="14"/>
      <c r="N1230" s="14"/>
      <c r="O1230" s="14"/>
      <c r="P1230" s="14"/>
      <c r="Q1230" s="14"/>
      <c r="R1230" s="14"/>
      <c r="S1230" s="14"/>
      <c r="T1230" s="14"/>
      <c r="U1230" s="14"/>
      <c r="V1230" s="14"/>
      <c r="W1230" s="14"/>
      <c r="X1230" s="14"/>
      <c r="Y1230" s="14"/>
      <c r="Z1230" s="14"/>
      <c r="AA1230" s="14"/>
      <c r="AB1230" s="14"/>
      <c r="AC1230" s="14"/>
      <c r="AD1230" s="14"/>
      <c r="AE1230" s="14"/>
      <c r="AF1230" s="14"/>
      <c r="AG1230" s="14"/>
      <c r="AH1230" s="14"/>
      <c r="AI1230" s="14"/>
      <c r="AJ1230" s="14"/>
      <c r="AK1230" s="14"/>
      <c r="AL1230" s="14"/>
      <c r="AM1230" s="14"/>
      <c r="AN1230" s="14"/>
      <c r="AO1230" s="14"/>
      <c r="AP1230" s="14"/>
      <c r="AQ1230" s="14"/>
    </row>
    <row r="1231" spans="2:43" x14ac:dyDescent="0.3">
      <c r="C1231" s="14"/>
      <c r="D1231" s="14"/>
      <c r="E1231" s="14"/>
      <c r="F1231" s="14"/>
      <c r="G1231" s="14"/>
      <c r="H1231" s="14"/>
      <c r="I1231" s="14"/>
      <c r="J1231" s="14"/>
      <c r="K1231" s="14"/>
      <c r="L1231" s="14"/>
      <c r="M1231" s="14"/>
      <c r="N1231" s="14"/>
      <c r="O1231" s="14"/>
      <c r="P1231" s="14"/>
      <c r="Q1231" s="14"/>
      <c r="R1231" s="14"/>
      <c r="S1231" s="14"/>
      <c r="T1231" s="14"/>
      <c r="U1231" s="14"/>
      <c r="V1231" s="14"/>
      <c r="W1231" s="14"/>
      <c r="X1231" s="14"/>
      <c r="Y1231" s="14"/>
      <c r="Z1231" s="14"/>
      <c r="AA1231" s="14"/>
      <c r="AB1231" s="14"/>
      <c r="AC1231" s="14"/>
      <c r="AD1231" s="14"/>
      <c r="AE1231" s="14"/>
      <c r="AF1231" s="14"/>
      <c r="AG1231" s="14"/>
      <c r="AH1231" s="14"/>
      <c r="AI1231" s="14"/>
      <c r="AJ1231" s="14"/>
      <c r="AK1231" s="14"/>
      <c r="AL1231" s="14"/>
      <c r="AM1231" s="14"/>
      <c r="AN1231" s="14"/>
      <c r="AO1231" s="14"/>
      <c r="AP1231" s="14"/>
      <c r="AQ1231" s="14"/>
    </row>
    <row r="1232" spans="2:43" x14ac:dyDescent="0.3">
      <c r="C1232" s="14"/>
      <c r="D1232" s="14"/>
      <c r="E1232" s="14"/>
      <c r="F1232" s="14"/>
      <c r="G1232" s="14"/>
      <c r="H1232" s="14"/>
      <c r="I1232" s="14"/>
      <c r="J1232" s="14"/>
      <c r="K1232" s="14"/>
      <c r="L1232" s="14"/>
      <c r="M1232" s="14"/>
      <c r="N1232" s="14"/>
      <c r="O1232" s="14"/>
      <c r="P1232" s="14"/>
      <c r="Q1232" s="14"/>
      <c r="R1232" s="14"/>
      <c r="S1232" s="14"/>
      <c r="T1232" s="14"/>
      <c r="U1232" s="14"/>
      <c r="V1232" s="14"/>
      <c r="W1232" s="14"/>
      <c r="X1232" s="14"/>
      <c r="Y1232" s="14"/>
      <c r="Z1232" s="14"/>
      <c r="AA1232" s="14"/>
      <c r="AB1232" s="14"/>
      <c r="AC1232" s="14"/>
      <c r="AD1232" s="14"/>
      <c r="AE1232" s="14"/>
      <c r="AF1232" s="14"/>
      <c r="AG1232" s="14"/>
      <c r="AH1232" s="14"/>
      <c r="AI1232" s="14"/>
      <c r="AJ1232" s="14"/>
      <c r="AK1232" s="14"/>
      <c r="AL1232" s="14"/>
      <c r="AM1232" s="14"/>
      <c r="AN1232" s="14"/>
      <c r="AO1232" s="14"/>
      <c r="AP1232" s="14"/>
      <c r="AQ1232" s="14"/>
    </row>
    <row r="1233" spans="2:43" x14ac:dyDescent="0.3">
      <c r="C1233" s="14"/>
      <c r="D1233" s="14"/>
      <c r="E1233" s="14"/>
      <c r="F1233" s="14"/>
      <c r="G1233" s="14"/>
      <c r="H1233" s="14"/>
      <c r="I1233" s="14"/>
      <c r="J1233" s="14"/>
      <c r="K1233" s="14"/>
      <c r="L1233" s="14"/>
      <c r="M1233" s="14"/>
      <c r="N1233" s="14"/>
      <c r="O1233" s="14"/>
      <c r="P1233" s="14"/>
      <c r="Q1233" s="14"/>
      <c r="R1233" s="14"/>
      <c r="S1233" s="14"/>
      <c r="T1233" s="14"/>
      <c r="U1233" s="14"/>
      <c r="V1233" s="14"/>
      <c r="W1233" s="14"/>
      <c r="X1233" s="14"/>
      <c r="Y1233" s="14"/>
      <c r="Z1233" s="14"/>
      <c r="AA1233" s="14"/>
      <c r="AB1233" s="14"/>
      <c r="AC1233" s="14"/>
      <c r="AD1233" s="14"/>
      <c r="AE1233" s="14"/>
      <c r="AF1233" s="14"/>
      <c r="AG1233" s="14"/>
      <c r="AH1233" s="14"/>
      <c r="AI1233" s="14"/>
      <c r="AJ1233" s="14"/>
      <c r="AK1233" s="14"/>
      <c r="AL1233" s="14"/>
      <c r="AM1233" s="14"/>
      <c r="AN1233" s="14"/>
      <c r="AO1233" s="14"/>
      <c r="AP1233" s="14"/>
      <c r="AQ1233" s="14"/>
    </row>
    <row r="1234" spans="2:43" x14ac:dyDescent="0.3">
      <c r="C1234" s="14"/>
      <c r="D1234" s="14"/>
      <c r="E1234" s="14"/>
      <c r="F1234" s="14"/>
      <c r="G1234" s="14"/>
      <c r="H1234" s="14"/>
      <c r="I1234" s="14"/>
      <c r="J1234" s="14"/>
      <c r="K1234" s="14"/>
      <c r="L1234" s="14"/>
      <c r="M1234" s="14"/>
      <c r="N1234" s="14"/>
      <c r="O1234" s="14"/>
      <c r="P1234" s="14"/>
      <c r="Q1234" s="14"/>
      <c r="R1234" s="14"/>
      <c r="S1234" s="14"/>
      <c r="T1234" s="14"/>
      <c r="U1234" s="14"/>
      <c r="V1234" s="14"/>
      <c r="W1234" s="14"/>
      <c r="X1234" s="14"/>
      <c r="Y1234" s="14"/>
      <c r="Z1234" s="14"/>
      <c r="AA1234" s="14"/>
      <c r="AB1234" s="14"/>
      <c r="AC1234" s="14"/>
      <c r="AD1234" s="14"/>
      <c r="AE1234" s="14"/>
      <c r="AF1234" s="14"/>
      <c r="AG1234" s="14"/>
      <c r="AH1234" s="14"/>
      <c r="AI1234" s="14"/>
      <c r="AJ1234" s="14"/>
      <c r="AK1234" s="14"/>
      <c r="AL1234" s="14"/>
      <c r="AM1234" s="14"/>
      <c r="AN1234" s="14"/>
      <c r="AO1234" s="14"/>
      <c r="AP1234" s="14"/>
      <c r="AQ1234" s="14"/>
    </row>
    <row r="1235" spans="2:43" x14ac:dyDescent="0.3">
      <c r="C1235" s="14"/>
      <c r="D1235" s="14"/>
      <c r="E1235" s="14"/>
      <c r="F1235" s="14"/>
      <c r="G1235" s="14"/>
      <c r="H1235" s="14"/>
      <c r="I1235" s="14"/>
      <c r="J1235" s="14"/>
      <c r="K1235" s="14"/>
      <c r="L1235" s="14"/>
      <c r="M1235" s="14"/>
      <c r="N1235" s="14"/>
      <c r="O1235" s="14"/>
      <c r="P1235" s="14"/>
      <c r="Q1235" s="14"/>
      <c r="R1235" s="14"/>
      <c r="S1235" s="14"/>
      <c r="T1235" s="14"/>
      <c r="U1235" s="14"/>
      <c r="V1235" s="14"/>
      <c r="W1235" s="14"/>
      <c r="X1235" s="14"/>
      <c r="Y1235" s="14"/>
      <c r="Z1235" s="14"/>
      <c r="AA1235" s="14"/>
      <c r="AB1235" s="14"/>
      <c r="AC1235" s="14"/>
      <c r="AD1235" s="14"/>
      <c r="AE1235" s="14"/>
      <c r="AF1235" s="14"/>
      <c r="AG1235" s="14"/>
      <c r="AH1235" s="14"/>
      <c r="AI1235" s="14"/>
      <c r="AJ1235" s="14"/>
      <c r="AK1235" s="14"/>
      <c r="AL1235" s="14"/>
      <c r="AM1235" s="14"/>
      <c r="AN1235" s="14"/>
      <c r="AO1235" s="14"/>
      <c r="AP1235" s="14"/>
      <c r="AQ1235" s="14"/>
    </row>
    <row r="1236" spans="2:43" x14ac:dyDescent="0.3">
      <c r="C1236" s="14"/>
      <c r="D1236" s="14"/>
      <c r="E1236" s="14"/>
      <c r="F1236" s="14"/>
      <c r="G1236" s="14"/>
      <c r="H1236" s="14"/>
      <c r="I1236" s="14"/>
      <c r="J1236" s="14"/>
      <c r="K1236" s="14"/>
      <c r="L1236" s="14"/>
      <c r="M1236" s="14"/>
      <c r="N1236" s="14"/>
      <c r="O1236" s="14"/>
      <c r="P1236" s="14"/>
      <c r="Q1236" s="14"/>
      <c r="R1236" s="14"/>
      <c r="S1236" s="14"/>
      <c r="T1236" s="14"/>
      <c r="U1236" s="14"/>
      <c r="V1236" s="14"/>
      <c r="W1236" s="14"/>
      <c r="X1236" s="14"/>
      <c r="Y1236" s="14"/>
      <c r="Z1236" s="14"/>
      <c r="AA1236" s="14"/>
      <c r="AB1236" s="14"/>
      <c r="AC1236" s="14"/>
      <c r="AD1236" s="14"/>
      <c r="AE1236" s="14"/>
      <c r="AF1236" s="14"/>
      <c r="AG1236" s="14"/>
      <c r="AH1236" s="14"/>
      <c r="AI1236" s="14"/>
      <c r="AJ1236" s="14"/>
      <c r="AK1236" s="14"/>
      <c r="AL1236" s="14"/>
      <c r="AM1236" s="14"/>
      <c r="AN1236" s="14"/>
      <c r="AO1236" s="14"/>
      <c r="AP1236" s="14"/>
      <c r="AQ1236" s="14"/>
    </row>
    <row r="1237" spans="2:43" x14ac:dyDescent="0.3">
      <c r="C1237" s="14"/>
      <c r="D1237" s="14"/>
      <c r="E1237" s="14"/>
      <c r="F1237" s="14"/>
      <c r="G1237" s="14"/>
      <c r="H1237" s="14"/>
      <c r="I1237" s="14"/>
      <c r="J1237" s="14"/>
      <c r="K1237" s="14"/>
      <c r="L1237" s="14"/>
      <c r="M1237" s="14"/>
      <c r="N1237" s="14"/>
      <c r="O1237" s="14"/>
      <c r="P1237" s="14"/>
      <c r="Q1237" s="14"/>
      <c r="R1237" s="14"/>
      <c r="S1237" s="14"/>
      <c r="T1237" s="14"/>
      <c r="U1237" s="14"/>
      <c r="V1237" s="14"/>
      <c r="W1237" s="14"/>
      <c r="X1237" s="14"/>
      <c r="Y1237" s="14"/>
      <c r="Z1237" s="14"/>
      <c r="AA1237" s="14"/>
      <c r="AB1237" s="14"/>
      <c r="AC1237" s="14"/>
      <c r="AD1237" s="14"/>
      <c r="AE1237" s="14"/>
      <c r="AF1237" s="14"/>
      <c r="AG1237" s="14"/>
      <c r="AH1237" s="14"/>
      <c r="AI1237" s="14"/>
      <c r="AJ1237" s="14"/>
      <c r="AK1237" s="14"/>
      <c r="AL1237" s="14"/>
      <c r="AM1237" s="14"/>
      <c r="AN1237" s="14"/>
      <c r="AO1237" s="14"/>
      <c r="AP1237" s="14"/>
      <c r="AQ1237" s="14"/>
    </row>
    <row r="1238" spans="2:43" x14ac:dyDescent="0.3">
      <c r="C1238" s="14"/>
      <c r="D1238" s="14"/>
      <c r="E1238" s="14"/>
      <c r="F1238" s="14"/>
      <c r="G1238" s="14"/>
      <c r="H1238" s="14"/>
      <c r="I1238" s="14"/>
      <c r="J1238" s="14"/>
      <c r="K1238" s="14"/>
      <c r="L1238" s="14"/>
      <c r="M1238" s="14"/>
      <c r="N1238" s="14"/>
      <c r="O1238" s="14"/>
      <c r="P1238" s="14"/>
      <c r="Q1238" s="14"/>
      <c r="R1238" s="14"/>
      <c r="S1238" s="14"/>
      <c r="T1238" s="14"/>
      <c r="U1238" s="14"/>
      <c r="V1238" s="14"/>
      <c r="W1238" s="14"/>
      <c r="X1238" s="14"/>
      <c r="Y1238" s="14"/>
      <c r="Z1238" s="14"/>
      <c r="AA1238" s="14"/>
      <c r="AB1238" s="14"/>
      <c r="AC1238" s="14"/>
      <c r="AD1238" s="14"/>
      <c r="AE1238" s="14"/>
      <c r="AF1238" s="14"/>
      <c r="AG1238" s="14"/>
      <c r="AH1238" s="14"/>
      <c r="AI1238" s="14"/>
      <c r="AJ1238" s="14"/>
      <c r="AK1238" s="14"/>
      <c r="AL1238" s="14"/>
      <c r="AM1238" s="14"/>
      <c r="AN1238" s="14"/>
      <c r="AO1238" s="14"/>
      <c r="AP1238" s="14"/>
      <c r="AQ1238" s="14"/>
    </row>
    <row r="1239" spans="2:43" x14ac:dyDescent="0.3">
      <c r="C1239" s="14"/>
      <c r="D1239" s="14"/>
      <c r="E1239" s="14"/>
      <c r="F1239" s="14"/>
      <c r="G1239" s="14"/>
      <c r="H1239" s="14"/>
      <c r="I1239" s="14"/>
      <c r="J1239" s="14"/>
      <c r="K1239" s="14"/>
      <c r="L1239" s="14"/>
      <c r="M1239" s="14"/>
      <c r="N1239" s="14"/>
      <c r="O1239" s="14"/>
      <c r="P1239" s="14"/>
      <c r="Q1239" s="14"/>
      <c r="R1239" s="14"/>
      <c r="S1239" s="14"/>
      <c r="T1239" s="14"/>
      <c r="U1239" s="14"/>
      <c r="V1239" s="14"/>
      <c r="W1239" s="14"/>
      <c r="X1239" s="14"/>
      <c r="Y1239" s="14"/>
      <c r="Z1239" s="14"/>
      <c r="AA1239" s="14"/>
      <c r="AB1239" s="14"/>
      <c r="AC1239" s="14"/>
      <c r="AD1239" s="14"/>
      <c r="AE1239" s="14"/>
      <c r="AF1239" s="14"/>
      <c r="AG1239" s="14"/>
      <c r="AH1239" s="14"/>
      <c r="AI1239" s="14"/>
      <c r="AJ1239" s="14"/>
      <c r="AK1239" s="14"/>
      <c r="AL1239" s="14"/>
      <c r="AM1239" s="14"/>
      <c r="AN1239" s="14"/>
      <c r="AO1239" s="14"/>
      <c r="AP1239" s="14"/>
      <c r="AQ1239" s="14"/>
    </row>
    <row r="1240" spans="2:43" x14ac:dyDescent="0.3">
      <c r="C1240" s="14"/>
      <c r="D1240" s="14"/>
      <c r="E1240" s="14"/>
      <c r="F1240" s="14"/>
      <c r="G1240" s="14"/>
      <c r="H1240" s="14"/>
      <c r="I1240" s="14"/>
      <c r="J1240" s="14"/>
      <c r="K1240" s="14"/>
      <c r="L1240" s="14"/>
      <c r="M1240" s="14"/>
      <c r="N1240" s="14"/>
      <c r="O1240" s="14"/>
      <c r="P1240" s="14"/>
      <c r="Q1240" s="14"/>
      <c r="R1240" s="14"/>
      <c r="S1240" s="14"/>
      <c r="T1240" s="14"/>
      <c r="U1240" s="14"/>
      <c r="V1240" s="14"/>
      <c r="W1240" s="14"/>
      <c r="X1240" s="14"/>
      <c r="Y1240" s="14"/>
      <c r="Z1240" s="14"/>
      <c r="AA1240" s="14"/>
      <c r="AB1240" s="14"/>
      <c r="AC1240" s="14"/>
      <c r="AD1240" s="14"/>
      <c r="AE1240" s="14"/>
      <c r="AF1240" s="14"/>
      <c r="AG1240" s="14"/>
      <c r="AH1240" s="14"/>
      <c r="AI1240" s="14"/>
      <c r="AJ1240" s="14"/>
      <c r="AK1240" s="14"/>
      <c r="AL1240" s="14"/>
      <c r="AM1240" s="14"/>
      <c r="AN1240" s="14"/>
      <c r="AO1240" s="14"/>
      <c r="AP1240" s="14"/>
      <c r="AQ1240" s="14"/>
    </row>
    <row r="1241" spans="2:43" x14ac:dyDescent="0.3">
      <c r="B1241" s="6"/>
      <c r="C1241" s="14"/>
      <c r="D1241" s="14"/>
      <c r="E1241" s="14"/>
      <c r="F1241" s="14"/>
      <c r="G1241" s="14"/>
      <c r="H1241" s="14"/>
      <c r="I1241" s="14"/>
      <c r="J1241" s="14"/>
      <c r="K1241" s="14"/>
      <c r="L1241" s="14"/>
      <c r="M1241" s="14"/>
      <c r="N1241" s="14"/>
      <c r="O1241" s="14"/>
      <c r="P1241" s="14"/>
      <c r="Q1241" s="14"/>
      <c r="R1241" s="14"/>
      <c r="S1241" s="14"/>
      <c r="T1241" s="14"/>
      <c r="U1241" s="14"/>
      <c r="V1241" s="14"/>
      <c r="W1241" s="14"/>
      <c r="X1241" s="14"/>
      <c r="Y1241" s="14"/>
      <c r="Z1241" s="14"/>
      <c r="AA1241" s="14"/>
      <c r="AB1241" s="14"/>
      <c r="AC1241" s="14"/>
      <c r="AD1241" s="14"/>
      <c r="AE1241" s="14"/>
      <c r="AF1241" s="14"/>
      <c r="AG1241" s="14"/>
      <c r="AH1241" s="14"/>
      <c r="AI1241" s="14"/>
      <c r="AJ1241" s="14"/>
      <c r="AK1241" s="14"/>
      <c r="AL1241" s="14"/>
      <c r="AM1241" s="14"/>
      <c r="AN1241" s="14"/>
      <c r="AO1241" s="14"/>
      <c r="AP1241" s="14"/>
      <c r="AQ1241" s="14"/>
    </row>
    <row r="1242" spans="2:43" x14ac:dyDescent="0.3">
      <c r="B1242" s="22"/>
      <c r="C1242" s="14"/>
      <c r="D1242" s="14"/>
      <c r="E1242" s="14"/>
      <c r="F1242" s="14"/>
      <c r="G1242" s="14"/>
      <c r="H1242" s="14"/>
      <c r="I1242" s="14"/>
      <c r="J1242" s="14"/>
      <c r="K1242" s="14"/>
      <c r="L1242" s="14"/>
      <c r="M1242" s="14"/>
      <c r="N1242" s="14"/>
      <c r="O1242" s="14"/>
      <c r="P1242" s="14"/>
      <c r="Q1242" s="14"/>
      <c r="R1242" s="14"/>
      <c r="S1242" s="14"/>
      <c r="T1242" s="14"/>
      <c r="U1242" s="14"/>
      <c r="V1242" s="14"/>
      <c r="W1242" s="14"/>
      <c r="X1242" s="14"/>
      <c r="Y1242" s="14"/>
      <c r="Z1242" s="14"/>
      <c r="AA1242" s="14"/>
      <c r="AB1242" s="14"/>
      <c r="AC1242" s="14"/>
      <c r="AD1242" s="14"/>
      <c r="AE1242" s="14"/>
      <c r="AF1242" s="14"/>
      <c r="AG1242" s="14"/>
      <c r="AH1242" s="14"/>
      <c r="AI1242" s="14"/>
      <c r="AJ1242" s="14"/>
      <c r="AK1242" s="14"/>
      <c r="AL1242" s="14"/>
      <c r="AM1242" s="14"/>
      <c r="AN1242" s="14"/>
      <c r="AO1242" s="14"/>
      <c r="AP1242" s="14"/>
      <c r="AQ1242" s="14"/>
    </row>
    <row r="1243" spans="2:43" x14ac:dyDescent="0.3">
      <c r="C1243" s="14"/>
      <c r="D1243" s="14"/>
      <c r="E1243" s="14"/>
      <c r="F1243" s="14"/>
      <c r="G1243" s="14"/>
      <c r="H1243" s="14"/>
      <c r="I1243" s="14"/>
      <c r="J1243" s="14"/>
      <c r="K1243" s="14"/>
      <c r="L1243" s="14"/>
      <c r="M1243" s="14"/>
      <c r="N1243" s="14"/>
      <c r="O1243" s="14"/>
      <c r="P1243" s="14"/>
      <c r="Q1243" s="14"/>
      <c r="R1243" s="14"/>
      <c r="S1243" s="14"/>
      <c r="T1243" s="14"/>
      <c r="U1243" s="14"/>
      <c r="V1243" s="14"/>
      <c r="W1243" s="14"/>
      <c r="X1243" s="14"/>
      <c r="Y1243" s="14"/>
      <c r="Z1243" s="14"/>
      <c r="AA1243" s="14"/>
      <c r="AB1243" s="14"/>
      <c r="AC1243" s="14"/>
      <c r="AD1243" s="14"/>
      <c r="AE1243" s="14"/>
      <c r="AF1243" s="14"/>
      <c r="AG1243" s="14"/>
      <c r="AH1243" s="14"/>
      <c r="AI1243" s="14"/>
      <c r="AJ1243" s="14"/>
      <c r="AK1243" s="14"/>
      <c r="AL1243" s="14"/>
      <c r="AM1243" s="14"/>
      <c r="AN1243" s="14"/>
      <c r="AO1243" s="14"/>
      <c r="AP1243" s="14"/>
      <c r="AQ1243" s="14"/>
    </row>
    <row r="1244" spans="2:43" x14ac:dyDescent="0.3">
      <c r="C1244" s="14"/>
      <c r="D1244" s="14"/>
      <c r="E1244" s="14"/>
      <c r="F1244" s="14"/>
      <c r="G1244" s="14"/>
      <c r="H1244" s="14"/>
      <c r="I1244" s="14"/>
      <c r="J1244" s="14"/>
      <c r="K1244" s="14"/>
      <c r="L1244" s="14"/>
      <c r="M1244" s="14"/>
      <c r="N1244" s="14"/>
      <c r="O1244" s="14"/>
      <c r="P1244" s="14"/>
      <c r="Q1244" s="14"/>
      <c r="R1244" s="14"/>
      <c r="S1244" s="14"/>
      <c r="T1244" s="14"/>
      <c r="U1244" s="14"/>
      <c r="V1244" s="14"/>
      <c r="W1244" s="14"/>
      <c r="X1244" s="14"/>
      <c r="Y1244" s="14"/>
      <c r="Z1244" s="14"/>
      <c r="AA1244" s="14"/>
      <c r="AB1244" s="14"/>
      <c r="AC1244" s="14"/>
      <c r="AD1244" s="14"/>
      <c r="AE1244" s="14"/>
      <c r="AF1244" s="14"/>
      <c r="AG1244" s="14"/>
      <c r="AH1244" s="14"/>
      <c r="AI1244" s="14"/>
      <c r="AJ1244" s="14"/>
      <c r="AK1244" s="14"/>
      <c r="AL1244" s="14"/>
      <c r="AM1244" s="14"/>
      <c r="AN1244" s="14"/>
      <c r="AO1244" s="14"/>
      <c r="AP1244" s="14"/>
      <c r="AQ1244" s="14"/>
    </row>
    <row r="1245" spans="2:43" x14ac:dyDescent="0.3">
      <c r="C1245" s="14"/>
      <c r="D1245" s="14"/>
      <c r="E1245" s="14"/>
      <c r="F1245" s="14"/>
      <c r="G1245" s="14"/>
      <c r="H1245" s="14"/>
      <c r="I1245" s="14"/>
      <c r="J1245" s="14"/>
      <c r="K1245" s="14"/>
      <c r="L1245" s="14"/>
      <c r="M1245" s="14"/>
      <c r="N1245" s="14"/>
      <c r="O1245" s="14"/>
      <c r="P1245" s="14"/>
      <c r="Q1245" s="14"/>
      <c r="R1245" s="14"/>
      <c r="S1245" s="14"/>
      <c r="T1245" s="14"/>
      <c r="U1245" s="14"/>
      <c r="V1245" s="14"/>
      <c r="W1245" s="14"/>
      <c r="X1245" s="14"/>
      <c r="Y1245" s="14"/>
      <c r="Z1245" s="14"/>
      <c r="AA1245" s="14"/>
      <c r="AB1245" s="14"/>
      <c r="AC1245" s="14"/>
      <c r="AD1245" s="14"/>
      <c r="AE1245" s="14"/>
      <c r="AF1245" s="14"/>
      <c r="AG1245" s="14"/>
      <c r="AH1245" s="14"/>
      <c r="AI1245" s="14"/>
      <c r="AJ1245" s="14"/>
      <c r="AK1245" s="14"/>
      <c r="AL1245" s="14"/>
      <c r="AM1245" s="14"/>
      <c r="AN1245" s="14"/>
      <c r="AO1245" s="14"/>
      <c r="AP1245" s="14"/>
      <c r="AQ1245" s="14"/>
    </row>
    <row r="1246" spans="2:43" x14ac:dyDescent="0.3">
      <c r="C1246" s="14"/>
      <c r="D1246" s="14"/>
      <c r="E1246" s="14"/>
      <c r="F1246" s="14"/>
      <c r="G1246" s="14"/>
      <c r="H1246" s="14"/>
      <c r="I1246" s="14"/>
      <c r="J1246" s="14"/>
      <c r="K1246" s="14"/>
      <c r="L1246" s="14"/>
      <c r="M1246" s="14"/>
      <c r="N1246" s="14"/>
      <c r="O1246" s="14"/>
      <c r="P1246" s="14"/>
      <c r="Q1246" s="14"/>
      <c r="R1246" s="14"/>
      <c r="S1246" s="14"/>
      <c r="T1246" s="14"/>
      <c r="U1246" s="14"/>
      <c r="V1246" s="14"/>
      <c r="W1246" s="14"/>
      <c r="X1246" s="14"/>
      <c r="Y1246" s="14"/>
      <c r="Z1246" s="14"/>
      <c r="AA1246" s="14"/>
      <c r="AB1246" s="14"/>
      <c r="AC1246" s="14"/>
      <c r="AD1246" s="14"/>
      <c r="AE1246" s="14"/>
      <c r="AF1246" s="14"/>
      <c r="AG1246" s="14"/>
      <c r="AH1246" s="14"/>
      <c r="AI1246" s="14"/>
      <c r="AJ1246" s="14"/>
      <c r="AK1246" s="14"/>
      <c r="AL1246" s="14"/>
      <c r="AM1246" s="14"/>
      <c r="AN1246" s="14"/>
      <c r="AO1246" s="14"/>
      <c r="AP1246" s="14"/>
      <c r="AQ1246" s="14"/>
    </row>
    <row r="1247" spans="2:43" x14ac:dyDescent="0.3">
      <c r="C1247" s="14"/>
      <c r="D1247" s="14"/>
      <c r="E1247" s="14"/>
      <c r="F1247" s="14"/>
      <c r="G1247" s="14"/>
      <c r="H1247" s="14"/>
      <c r="I1247" s="14"/>
      <c r="J1247" s="14"/>
      <c r="K1247" s="14"/>
      <c r="L1247" s="14"/>
      <c r="M1247" s="14"/>
      <c r="N1247" s="14"/>
      <c r="O1247" s="14"/>
      <c r="P1247" s="14"/>
      <c r="Q1247" s="14"/>
      <c r="R1247" s="14"/>
      <c r="S1247" s="14"/>
      <c r="T1247" s="14"/>
      <c r="U1247" s="14"/>
      <c r="V1247" s="14"/>
      <c r="W1247" s="14"/>
      <c r="X1247" s="14"/>
      <c r="Y1247" s="14"/>
      <c r="Z1247" s="14"/>
      <c r="AA1247" s="14"/>
      <c r="AB1247" s="14"/>
      <c r="AC1247" s="14"/>
      <c r="AD1247" s="14"/>
      <c r="AE1247" s="14"/>
      <c r="AF1247" s="14"/>
      <c r="AG1247" s="14"/>
      <c r="AH1247" s="14"/>
      <c r="AI1247" s="14"/>
      <c r="AJ1247" s="14"/>
      <c r="AK1247" s="14"/>
      <c r="AL1247" s="14"/>
      <c r="AM1247" s="14"/>
      <c r="AN1247" s="14"/>
      <c r="AO1247" s="14"/>
      <c r="AP1247" s="14"/>
      <c r="AQ1247" s="14"/>
    </row>
    <row r="1248" spans="2:43" x14ac:dyDescent="0.3">
      <c r="C1248" s="14"/>
      <c r="D1248" s="14"/>
      <c r="E1248" s="14"/>
      <c r="F1248" s="14"/>
      <c r="G1248" s="14"/>
      <c r="H1248" s="14"/>
      <c r="I1248" s="14"/>
      <c r="J1248" s="14"/>
      <c r="K1248" s="14"/>
      <c r="L1248" s="14"/>
      <c r="M1248" s="14"/>
      <c r="N1248" s="14"/>
      <c r="O1248" s="14"/>
      <c r="P1248" s="14"/>
      <c r="Q1248" s="14"/>
      <c r="R1248" s="14"/>
      <c r="S1248" s="14"/>
      <c r="T1248" s="14"/>
      <c r="U1248" s="14"/>
      <c r="V1248" s="14"/>
      <c r="W1248" s="14"/>
      <c r="X1248" s="14"/>
      <c r="Y1248" s="14"/>
      <c r="Z1248" s="14"/>
      <c r="AA1248" s="14"/>
      <c r="AB1248" s="14"/>
      <c r="AC1248" s="14"/>
      <c r="AD1248" s="14"/>
      <c r="AE1248" s="14"/>
      <c r="AF1248" s="14"/>
      <c r="AG1248" s="14"/>
      <c r="AH1248" s="14"/>
      <c r="AI1248" s="14"/>
      <c r="AJ1248" s="14"/>
      <c r="AK1248" s="14"/>
      <c r="AL1248" s="14"/>
      <c r="AM1248" s="14"/>
      <c r="AN1248" s="14"/>
      <c r="AO1248" s="14"/>
      <c r="AP1248" s="14"/>
      <c r="AQ1248" s="14"/>
    </row>
    <row r="1249" spans="2:43" x14ac:dyDescent="0.3">
      <c r="C1249" s="14"/>
      <c r="D1249" s="14"/>
      <c r="E1249" s="14"/>
      <c r="F1249" s="14"/>
      <c r="G1249" s="14"/>
      <c r="H1249" s="14"/>
      <c r="I1249" s="14"/>
      <c r="J1249" s="14"/>
      <c r="K1249" s="14"/>
      <c r="L1249" s="14"/>
      <c r="M1249" s="14"/>
      <c r="N1249" s="14"/>
      <c r="O1249" s="14"/>
      <c r="P1249" s="14"/>
      <c r="Q1249" s="14"/>
      <c r="R1249" s="14"/>
      <c r="S1249" s="14"/>
      <c r="T1249" s="14"/>
      <c r="U1249" s="14"/>
      <c r="V1249" s="14"/>
      <c r="W1249" s="14"/>
      <c r="X1249" s="14"/>
      <c r="Y1249" s="14"/>
      <c r="Z1249" s="14"/>
      <c r="AA1249" s="14"/>
      <c r="AB1249" s="14"/>
      <c r="AC1249" s="14"/>
      <c r="AD1249" s="14"/>
      <c r="AE1249" s="14"/>
      <c r="AF1249" s="14"/>
      <c r="AG1249" s="14"/>
      <c r="AH1249" s="14"/>
      <c r="AI1249" s="14"/>
      <c r="AJ1249" s="14"/>
      <c r="AK1249" s="14"/>
      <c r="AL1249" s="14"/>
      <c r="AM1249" s="14"/>
      <c r="AN1249" s="14"/>
      <c r="AO1249" s="14"/>
      <c r="AP1249" s="14"/>
      <c r="AQ1249" s="14"/>
    </row>
    <row r="1250" spans="2:43" x14ac:dyDescent="0.3">
      <c r="C1250" s="14"/>
      <c r="D1250" s="14"/>
      <c r="E1250" s="14"/>
      <c r="F1250" s="14"/>
      <c r="G1250" s="14"/>
      <c r="H1250" s="14"/>
      <c r="I1250" s="14"/>
      <c r="J1250" s="14"/>
      <c r="K1250" s="14"/>
      <c r="L1250" s="14"/>
      <c r="M1250" s="14"/>
      <c r="N1250" s="14"/>
      <c r="O1250" s="14"/>
      <c r="P1250" s="14"/>
      <c r="Q1250" s="14"/>
      <c r="R1250" s="14"/>
      <c r="S1250" s="14"/>
      <c r="T1250" s="14"/>
      <c r="U1250" s="14"/>
      <c r="V1250" s="14"/>
      <c r="W1250" s="14"/>
      <c r="X1250" s="14"/>
      <c r="Y1250" s="14"/>
      <c r="Z1250" s="14"/>
      <c r="AA1250" s="14"/>
      <c r="AB1250" s="14"/>
      <c r="AC1250" s="14"/>
      <c r="AD1250" s="14"/>
      <c r="AE1250" s="14"/>
      <c r="AF1250" s="14"/>
      <c r="AG1250" s="14"/>
      <c r="AH1250" s="14"/>
      <c r="AI1250" s="14"/>
      <c r="AJ1250" s="14"/>
      <c r="AK1250" s="14"/>
      <c r="AL1250" s="14"/>
      <c r="AM1250" s="14"/>
      <c r="AN1250" s="14"/>
      <c r="AO1250" s="14"/>
      <c r="AP1250" s="14"/>
      <c r="AQ1250" s="14"/>
    </row>
    <row r="1251" spans="2:43" x14ac:dyDescent="0.3">
      <c r="C1251" s="14"/>
      <c r="D1251" s="14"/>
      <c r="E1251" s="14"/>
      <c r="F1251" s="14"/>
      <c r="G1251" s="14"/>
      <c r="H1251" s="14"/>
      <c r="I1251" s="14"/>
      <c r="J1251" s="14"/>
      <c r="K1251" s="14"/>
      <c r="L1251" s="14"/>
      <c r="M1251" s="14"/>
      <c r="N1251" s="14"/>
      <c r="O1251" s="14"/>
      <c r="P1251" s="14"/>
      <c r="Q1251" s="14"/>
      <c r="R1251" s="14"/>
      <c r="S1251" s="14"/>
      <c r="T1251" s="14"/>
      <c r="U1251" s="14"/>
      <c r="V1251" s="14"/>
      <c r="W1251" s="14"/>
      <c r="X1251" s="14"/>
      <c r="Y1251" s="14"/>
      <c r="Z1251" s="14"/>
      <c r="AA1251" s="14"/>
      <c r="AB1251" s="14"/>
      <c r="AC1251" s="14"/>
      <c r="AD1251" s="14"/>
      <c r="AE1251" s="14"/>
      <c r="AF1251" s="14"/>
      <c r="AG1251" s="14"/>
      <c r="AH1251" s="14"/>
      <c r="AI1251" s="14"/>
      <c r="AJ1251" s="14"/>
      <c r="AK1251" s="14"/>
      <c r="AL1251" s="14"/>
      <c r="AM1251" s="14"/>
      <c r="AN1251" s="14"/>
      <c r="AO1251" s="14"/>
      <c r="AP1251" s="14"/>
      <c r="AQ1251" s="14"/>
    </row>
    <row r="1252" spans="2:43" x14ac:dyDescent="0.3">
      <c r="C1252" s="14"/>
      <c r="D1252" s="14"/>
      <c r="E1252" s="14"/>
      <c r="F1252" s="14"/>
      <c r="G1252" s="14"/>
      <c r="H1252" s="14"/>
      <c r="I1252" s="14"/>
      <c r="J1252" s="14"/>
      <c r="K1252" s="14"/>
      <c r="L1252" s="14"/>
      <c r="M1252" s="14"/>
      <c r="N1252" s="14"/>
      <c r="O1252" s="14"/>
      <c r="P1252" s="14"/>
      <c r="Q1252" s="14"/>
      <c r="R1252" s="14"/>
      <c r="S1252" s="14"/>
      <c r="T1252" s="14"/>
      <c r="U1252" s="14"/>
      <c r="V1252" s="14"/>
      <c r="W1252" s="14"/>
      <c r="X1252" s="14"/>
      <c r="Y1252" s="14"/>
      <c r="Z1252" s="14"/>
      <c r="AA1252" s="14"/>
      <c r="AB1252" s="14"/>
      <c r="AC1252" s="14"/>
      <c r="AD1252" s="14"/>
      <c r="AE1252" s="14"/>
      <c r="AF1252" s="14"/>
      <c r="AG1252" s="14"/>
      <c r="AH1252" s="14"/>
      <c r="AI1252" s="14"/>
      <c r="AJ1252" s="14"/>
      <c r="AK1252" s="14"/>
      <c r="AL1252" s="14"/>
      <c r="AM1252" s="14"/>
      <c r="AN1252" s="14"/>
      <c r="AO1252" s="14"/>
      <c r="AP1252" s="14"/>
      <c r="AQ1252" s="14"/>
    </row>
    <row r="1253" spans="2:43" x14ac:dyDescent="0.3">
      <c r="C1253" s="14"/>
      <c r="D1253" s="14"/>
      <c r="E1253" s="14"/>
      <c r="F1253" s="14"/>
      <c r="G1253" s="14"/>
      <c r="H1253" s="14"/>
      <c r="I1253" s="14"/>
      <c r="J1253" s="14"/>
      <c r="K1253" s="14"/>
      <c r="L1253" s="14"/>
      <c r="M1253" s="14"/>
      <c r="N1253" s="14"/>
      <c r="O1253" s="14"/>
      <c r="P1253" s="14"/>
      <c r="Q1253" s="14"/>
      <c r="R1253" s="14"/>
      <c r="S1253" s="14"/>
      <c r="T1253" s="14"/>
      <c r="U1253" s="14"/>
      <c r="V1253" s="14"/>
      <c r="W1253" s="14"/>
      <c r="X1253" s="14"/>
      <c r="Y1253" s="14"/>
      <c r="Z1253" s="14"/>
      <c r="AA1253" s="14"/>
      <c r="AB1253" s="14"/>
      <c r="AC1253" s="14"/>
      <c r="AD1253" s="14"/>
      <c r="AE1253" s="14"/>
      <c r="AF1253" s="14"/>
      <c r="AG1253" s="14"/>
      <c r="AH1253" s="14"/>
      <c r="AI1253" s="14"/>
      <c r="AJ1253" s="14"/>
      <c r="AK1253" s="14"/>
      <c r="AL1253" s="14"/>
      <c r="AM1253" s="14"/>
      <c r="AN1253" s="14"/>
      <c r="AO1253" s="14"/>
      <c r="AP1253" s="14"/>
      <c r="AQ1253" s="14"/>
    </row>
    <row r="1254" spans="2:43" x14ac:dyDescent="0.3">
      <c r="B1254" s="6"/>
      <c r="C1254" s="14"/>
      <c r="D1254" s="14"/>
      <c r="E1254" s="14"/>
      <c r="F1254" s="14"/>
      <c r="G1254" s="14"/>
      <c r="H1254" s="14"/>
      <c r="I1254" s="14"/>
      <c r="J1254" s="14"/>
      <c r="K1254" s="14"/>
      <c r="L1254" s="14"/>
      <c r="M1254" s="14"/>
      <c r="N1254" s="14"/>
      <c r="O1254" s="14"/>
      <c r="P1254" s="14"/>
      <c r="Q1254" s="14"/>
      <c r="R1254" s="14"/>
      <c r="S1254" s="14"/>
      <c r="T1254" s="14"/>
      <c r="U1254" s="14"/>
      <c r="V1254" s="14"/>
      <c r="W1254" s="14"/>
      <c r="X1254" s="14"/>
      <c r="Y1254" s="14"/>
      <c r="Z1254" s="14"/>
      <c r="AA1254" s="14"/>
      <c r="AB1254" s="14"/>
      <c r="AC1254" s="14"/>
      <c r="AD1254" s="14"/>
      <c r="AE1254" s="14"/>
      <c r="AF1254" s="14"/>
      <c r="AG1254" s="14"/>
      <c r="AH1254" s="14"/>
      <c r="AI1254" s="14"/>
      <c r="AJ1254" s="14"/>
      <c r="AK1254" s="14"/>
      <c r="AL1254" s="14"/>
      <c r="AM1254" s="14"/>
      <c r="AN1254" s="14"/>
      <c r="AO1254" s="14"/>
      <c r="AP1254" s="14"/>
      <c r="AQ1254" s="14"/>
    </row>
    <row r="1255" spans="2:43" x14ac:dyDescent="0.3">
      <c r="B1255" s="22"/>
      <c r="C1255" s="14"/>
      <c r="D1255" s="14"/>
      <c r="E1255" s="14"/>
      <c r="F1255" s="14"/>
      <c r="G1255" s="14"/>
      <c r="H1255" s="14"/>
      <c r="I1255" s="14"/>
      <c r="J1255" s="14"/>
      <c r="K1255" s="14"/>
      <c r="L1255" s="14"/>
      <c r="M1255" s="14"/>
      <c r="N1255" s="14"/>
      <c r="O1255" s="14"/>
      <c r="P1255" s="14"/>
      <c r="Q1255" s="14"/>
      <c r="R1255" s="14"/>
      <c r="S1255" s="14"/>
      <c r="T1255" s="14"/>
      <c r="U1255" s="14"/>
      <c r="V1255" s="14"/>
      <c r="W1255" s="14"/>
      <c r="X1255" s="14"/>
      <c r="Y1255" s="14"/>
      <c r="Z1255" s="14"/>
      <c r="AA1255" s="14"/>
      <c r="AB1255" s="14"/>
      <c r="AC1255" s="14"/>
      <c r="AD1255" s="14"/>
      <c r="AE1255" s="14"/>
      <c r="AF1255" s="14"/>
      <c r="AG1255" s="14"/>
      <c r="AH1255" s="14"/>
      <c r="AI1255" s="14"/>
      <c r="AJ1255" s="14"/>
      <c r="AK1255" s="14"/>
      <c r="AL1255" s="14"/>
      <c r="AM1255" s="14"/>
      <c r="AN1255" s="14"/>
      <c r="AO1255" s="14"/>
      <c r="AP1255" s="14"/>
      <c r="AQ1255" s="14"/>
    </row>
    <row r="1256" spans="2:43" x14ac:dyDescent="0.3">
      <c r="C1256" s="14"/>
      <c r="D1256" s="14"/>
      <c r="E1256" s="14"/>
      <c r="F1256" s="14"/>
      <c r="G1256" s="14"/>
      <c r="H1256" s="14"/>
      <c r="I1256" s="14"/>
      <c r="J1256" s="14"/>
      <c r="K1256" s="14"/>
      <c r="L1256" s="14"/>
      <c r="M1256" s="14"/>
      <c r="N1256" s="14"/>
      <c r="O1256" s="14"/>
      <c r="P1256" s="14"/>
      <c r="Q1256" s="14"/>
      <c r="R1256" s="14"/>
      <c r="S1256" s="14"/>
      <c r="T1256" s="14"/>
      <c r="U1256" s="14"/>
      <c r="V1256" s="14"/>
      <c r="W1256" s="14"/>
      <c r="X1256" s="14"/>
      <c r="Y1256" s="14"/>
      <c r="Z1256" s="14"/>
      <c r="AA1256" s="14"/>
      <c r="AB1256" s="14"/>
      <c r="AC1256" s="14"/>
      <c r="AD1256" s="14"/>
      <c r="AE1256" s="14"/>
      <c r="AF1256" s="14"/>
      <c r="AG1256" s="14"/>
      <c r="AH1256" s="14"/>
      <c r="AI1256" s="14"/>
      <c r="AJ1256" s="14"/>
      <c r="AK1256" s="14"/>
      <c r="AL1256" s="14"/>
      <c r="AM1256" s="14"/>
      <c r="AN1256" s="14"/>
      <c r="AO1256" s="14"/>
      <c r="AP1256" s="14"/>
      <c r="AQ1256" s="14"/>
    </row>
    <row r="1257" spans="2:43" x14ac:dyDescent="0.3">
      <c r="C1257" s="14"/>
      <c r="D1257" s="14"/>
      <c r="E1257" s="14"/>
      <c r="F1257" s="14"/>
      <c r="G1257" s="14"/>
      <c r="H1257" s="14"/>
      <c r="I1257" s="14"/>
      <c r="J1257" s="14"/>
      <c r="K1257" s="14"/>
      <c r="L1257" s="14"/>
      <c r="M1257" s="14"/>
      <c r="N1257" s="14"/>
      <c r="O1257" s="14"/>
      <c r="P1257" s="14"/>
      <c r="Q1257" s="14"/>
      <c r="R1257" s="14"/>
      <c r="S1257" s="14"/>
      <c r="T1257" s="14"/>
      <c r="U1257" s="14"/>
      <c r="V1257" s="14"/>
      <c r="W1257" s="14"/>
      <c r="X1257" s="14"/>
      <c r="Y1257" s="14"/>
      <c r="Z1257" s="14"/>
      <c r="AA1257" s="14"/>
      <c r="AB1257" s="14"/>
      <c r="AC1257" s="14"/>
      <c r="AD1257" s="14"/>
      <c r="AE1257" s="14"/>
      <c r="AF1257" s="14"/>
      <c r="AG1257" s="14"/>
      <c r="AH1257" s="14"/>
      <c r="AI1257" s="14"/>
      <c r="AJ1257" s="14"/>
      <c r="AK1257" s="14"/>
      <c r="AL1257" s="14"/>
      <c r="AM1257" s="14"/>
      <c r="AN1257" s="14"/>
      <c r="AO1257" s="14"/>
      <c r="AP1257" s="14"/>
      <c r="AQ1257" s="14"/>
    </row>
    <row r="1258" spans="2:43" x14ac:dyDescent="0.3">
      <c r="C1258" s="14"/>
      <c r="D1258" s="14"/>
      <c r="E1258" s="14"/>
      <c r="F1258" s="14"/>
      <c r="G1258" s="14"/>
      <c r="H1258" s="14"/>
      <c r="I1258" s="14"/>
      <c r="J1258" s="14"/>
      <c r="K1258" s="14"/>
      <c r="L1258" s="14"/>
      <c r="M1258" s="14"/>
      <c r="N1258" s="14"/>
      <c r="O1258" s="14"/>
      <c r="P1258" s="14"/>
      <c r="Q1258" s="14"/>
      <c r="R1258" s="14"/>
      <c r="S1258" s="14"/>
      <c r="T1258" s="14"/>
      <c r="U1258" s="14"/>
      <c r="V1258" s="14"/>
      <c r="W1258" s="14"/>
      <c r="X1258" s="14"/>
      <c r="Y1258" s="14"/>
      <c r="Z1258" s="14"/>
      <c r="AA1258" s="14"/>
      <c r="AB1258" s="14"/>
      <c r="AC1258" s="14"/>
      <c r="AD1258" s="14"/>
      <c r="AE1258" s="14"/>
      <c r="AF1258" s="14"/>
      <c r="AG1258" s="14"/>
      <c r="AH1258" s="14"/>
      <c r="AI1258" s="14"/>
      <c r="AJ1258" s="14"/>
      <c r="AK1258" s="14"/>
      <c r="AL1258" s="14"/>
      <c r="AM1258" s="14"/>
      <c r="AN1258" s="14"/>
      <c r="AO1258" s="14"/>
      <c r="AP1258" s="14"/>
      <c r="AQ1258" s="14"/>
    </row>
    <row r="1259" spans="2:43" x14ac:dyDescent="0.3">
      <c r="C1259" s="14"/>
      <c r="D1259" s="14"/>
      <c r="E1259" s="14"/>
      <c r="F1259" s="14"/>
      <c r="G1259" s="14"/>
      <c r="H1259" s="14"/>
      <c r="I1259" s="14"/>
      <c r="J1259" s="14"/>
      <c r="K1259" s="14"/>
      <c r="L1259" s="14"/>
      <c r="M1259" s="14"/>
      <c r="N1259" s="14"/>
      <c r="O1259" s="14"/>
      <c r="P1259" s="14"/>
      <c r="Q1259" s="14"/>
      <c r="R1259" s="14"/>
      <c r="S1259" s="14"/>
      <c r="T1259" s="14"/>
      <c r="U1259" s="14"/>
      <c r="V1259" s="14"/>
      <c r="W1259" s="14"/>
      <c r="X1259" s="14"/>
      <c r="Y1259" s="14"/>
      <c r="Z1259" s="14"/>
      <c r="AA1259" s="14"/>
      <c r="AB1259" s="14"/>
      <c r="AC1259" s="14"/>
      <c r="AD1259" s="14"/>
      <c r="AE1259" s="14"/>
      <c r="AF1259" s="14"/>
      <c r="AG1259" s="14"/>
      <c r="AH1259" s="14"/>
      <c r="AI1259" s="14"/>
      <c r="AJ1259" s="14"/>
      <c r="AK1259" s="14"/>
      <c r="AL1259" s="14"/>
      <c r="AM1259" s="14"/>
      <c r="AN1259" s="14"/>
      <c r="AO1259" s="14"/>
      <c r="AP1259" s="14"/>
      <c r="AQ1259" s="14"/>
    </row>
    <row r="1260" spans="2:43" x14ac:dyDescent="0.3">
      <c r="C1260" s="14"/>
      <c r="D1260" s="14"/>
      <c r="E1260" s="14"/>
      <c r="F1260" s="14"/>
      <c r="G1260" s="14"/>
      <c r="H1260" s="14"/>
      <c r="I1260" s="14"/>
      <c r="J1260" s="14"/>
      <c r="K1260" s="14"/>
      <c r="L1260" s="14"/>
      <c r="M1260" s="14"/>
      <c r="N1260" s="14"/>
      <c r="O1260" s="14"/>
      <c r="P1260" s="14"/>
      <c r="Q1260" s="14"/>
      <c r="R1260" s="14"/>
      <c r="S1260" s="14"/>
      <c r="T1260" s="14"/>
      <c r="U1260" s="14"/>
      <c r="V1260" s="14"/>
      <c r="W1260" s="14"/>
      <c r="X1260" s="14"/>
      <c r="Y1260" s="14"/>
      <c r="Z1260" s="14"/>
      <c r="AA1260" s="14"/>
      <c r="AB1260" s="14"/>
      <c r="AC1260" s="14"/>
      <c r="AD1260" s="14"/>
      <c r="AE1260" s="14"/>
      <c r="AF1260" s="14"/>
      <c r="AG1260" s="14"/>
      <c r="AH1260" s="14"/>
      <c r="AI1260" s="14"/>
      <c r="AJ1260" s="14"/>
      <c r="AK1260" s="14"/>
      <c r="AL1260" s="14"/>
      <c r="AM1260" s="14"/>
      <c r="AN1260" s="14"/>
      <c r="AO1260" s="14"/>
      <c r="AP1260" s="14"/>
      <c r="AQ1260" s="14"/>
    </row>
    <row r="1261" spans="2:43" x14ac:dyDescent="0.3">
      <c r="C1261" s="14"/>
      <c r="D1261" s="14"/>
      <c r="E1261" s="14"/>
      <c r="F1261" s="14"/>
      <c r="G1261" s="14"/>
      <c r="H1261" s="14"/>
      <c r="I1261" s="14"/>
      <c r="J1261" s="14"/>
      <c r="K1261" s="14"/>
      <c r="L1261" s="14"/>
      <c r="M1261" s="14"/>
      <c r="N1261" s="14"/>
      <c r="O1261" s="14"/>
      <c r="P1261" s="14"/>
      <c r="Q1261" s="14"/>
      <c r="R1261" s="14"/>
      <c r="S1261" s="14"/>
      <c r="T1261" s="14"/>
      <c r="U1261" s="14"/>
      <c r="V1261" s="14"/>
      <c r="W1261" s="14"/>
      <c r="X1261" s="14"/>
      <c r="Y1261" s="14"/>
      <c r="Z1261" s="14"/>
      <c r="AA1261" s="14"/>
      <c r="AB1261" s="14"/>
      <c r="AC1261" s="14"/>
      <c r="AD1261" s="14"/>
      <c r="AE1261" s="14"/>
      <c r="AF1261" s="14"/>
      <c r="AG1261" s="14"/>
      <c r="AH1261" s="14"/>
      <c r="AI1261" s="14"/>
      <c r="AJ1261" s="14"/>
      <c r="AK1261" s="14"/>
      <c r="AL1261" s="14"/>
      <c r="AM1261" s="14"/>
      <c r="AN1261" s="14"/>
      <c r="AO1261" s="14"/>
      <c r="AP1261" s="14"/>
      <c r="AQ1261" s="14"/>
    </row>
    <row r="1262" spans="2:43" x14ac:dyDescent="0.3">
      <c r="C1262" s="14"/>
      <c r="D1262" s="14"/>
      <c r="E1262" s="14"/>
      <c r="F1262" s="14"/>
      <c r="G1262" s="14"/>
      <c r="H1262" s="14"/>
      <c r="I1262" s="14"/>
      <c r="J1262" s="14"/>
      <c r="K1262" s="14"/>
      <c r="L1262" s="14"/>
      <c r="M1262" s="14"/>
      <c r="N1262" s="14"/>
      <c r="O1262" s="14"/>
      <c r="P1262" s="14"/>
      <c r="Q1262" s="14"/>
      <c r="R1262" s="14"/>
      <c r="S1262" s="14"/>
      <c r="T1262" s="14"/>
      <c r="U1262" s="14"/>
      <c r="V1262" s="14"/>
      <c r="W1262" s="14"/>
      <c r="X1262" s="14"/>
      <c r="Y1262" s="14"/>
      <c r="Z1262" s="14"/>
      <c r="AA1262" s="14"/>
      <c r="AB1262" s="14"/>
      <c r="AC1262" s="14"/>
      <c r="AD1262" s="14"/>
      <c r="AE1262" s="14"/>
      <c r="AF1262" s="14"/>
      <c r="AG1262" s="14"/>
      <c r="AH1262" s="14"/>
      <c r="AI1262" s="14"/>
      <c r="AJ1262" s="14"/>
      <c r="AK1262" s="14"/>
      <c r="AL1262" s="14"/>
      <c r="AM1262" s="14"/>
      <c r="AN1262" s="14"/>
      <c r="AO1262" s="14"/>
      <c r="AP1262" s="14"/>
      <c r="AQ1262" s="14"/>
    </row>
    <row r="1263" spans="2:43" x14ac:dyDescent="0.3">
      <c r="B1263" s="6"/>
      <c r="C1263" s="14"/>
      <c r="D1263" s="14"/>
      <c r="E1263" s="14"/>
      <c r="F1263" s="14"/>
      <c r="G1263" s="14"/>
      <c r="H1263" s="14"/>
      <c r="I1263" s="14"/>
      <c r="J1263" s="14"/>
      <c r="K1263" s="14"/>
      <c r="L1263" s="14"/>
      <c r="M1263" s="14"/>
      <c r="N1263" s="14"/>
      <c r="O1263" s="14"/>
      <c r="P1263" s="14"/>
      <c r="Q1263" s="14"/>
      <c r="R1263" s="14"/>
      <c r="S1263" s="14"/>
      <c r="T1263" s="14"/>
      <c r="U1263" s="14"/>
      <c r="V1263" s="14"/>
      <c r="W1263" s="14"/>
      <c r="X1263" s="14"/>
      <c r="Y1263" s="14"/>
      <c r="Z1263" s="14"/>
      <c r="AA1263" s="14"/>
      <c r="AB1263" s="14"/>
      <c r="AC1263" s="14"/>
      <c r="AD1263" s="14"/>
      <c r="AE1263" s="14"/>
      <c r="AF1263" s="14"/>
      <c r="AG1263" s="14"/>
      <c r="AH1263" s="14"/>
      <c r="AI1263" s="14"/>
      <c r="AJ1263" s="14"/>
      <c r="AK1263" s="14"/>
      <c r="AL1263" s="14"/>
      <c r="AM1263" s="14"/>
      <c r="AN1263" s="14"/>
      <c r="AO1263" s="14"/>
      <c r="AP1263" s="14"/>
      <c r="AQ1263" s="14"/>
    </row>
    <row r="1264" spans="2:43" x14ac:dyDescent="0.3">
      <c r="B1264" s="22"/>
      <c r="C1264" s="14"/>
      <c r="D1264" s="14"/>
      <c r="E1264" s="14"/>
      <c r="F1264" s="14"/>
      <c r="G1264" s="14"/>
      <c r="H1264" s="14"/>
      <c r="I1264" s="14"/>
      <c r="J1264" s="14"/>
      <c r="K1264" s="14"/>
      <c r="L1264" s="14"/>
      <c r="M1264" s="14"/>
      <c r="N1264" s="14"/>
      <c r="O1264" s="14"/>
      <c r="P1264" s="14"/>
      <c r="Q1264" s="14"/>
      <c r="R1264" s="14"/>
      <c r="S1264" s="14"/>
      <c r="T1264" s="14"/>
      <c r="U1264" s="14"/>
      <c r="V1264" s="14"/>
      <c r="W1264" s="14"/>
      <c r="X1264" s="14"/>
      <c r="Y1264" s="14"/>
      <c r="Z1264" s="14"/>
      <c r="AA1264" s="14"/>
      <c r="AB1264" s="14"/>
      <c r="AC1264" s="14"/>
      <c r="AD1264" s="14"/>
      <c r="AE1264" s="14"/>
      <c r="AF1264" s="14"/>
      <c r="AG1264" s="14"/>
      <c r="AH1264" s="14"/>
      <c r="AI1264" s="14"/>
      <c r="AJ1264" s="14"/>
      <c r="AK1264" s="14"/>
      <c r="AL1264" s="14"/>
      <c r="AM1264" s="14"/>
      <c r="AN1264" s="14"/>
      <c r="AO1264" s="14"/>
      <c r="AP1264" s="14"/>
      <c r="AQ1264" s="14"/>
    </row>
    <row r="1265" spans="2:43" x14ac:dyDescent="0.3">
      <c r="C1265" s="14"/>
      <c r="D1265" s="14"/>
      <c r="E1265" s="14"/>
      <c r="F1265" s="14"/>
      <c r="G1265" s="14"/>
      <c r="H1265" s="14"/>
      <c r="I1265" s="14"/>
      <c r="J1265" s="14"/>
      <c r="K1265" s="14"/>
      <c r="L1265" s="14"/>
      <c r="M1265" s="14"/>
      <c r="N1265" s="14"/>
      <c r="O1265" s="14"/>
      <c r="P1265" s="14"/>
      <c r="Q1265" s="14"/>
      <c r="R1265" s="14"/>
      <c r="S1265" s="14"/>
      <c r="T1265" s="14"/>
      <c r="U1265" s="14"/>
      <c r="V1265" s="14"/>
      <c r="W1265" s="14"/>
      <c r="X1265" s="14"/>
      <c r="Y1265" s="14"/>
      <c r="Z1265" s="14"/>
      <c r="AA1265" s="14"/>
      <c r="AB1265" s="14"/>
      <c r="AC1265" s="14"/>
      <c r="AD1265" s="14"/>
      <c r="AE1265" s="14"/>
      <c r="AF1265" s="14"/>
      <c r="AG1265" s="14"/>
      <c r="AH1265" s="14"/>
      <c r="AI1265" s="14"/>
      <c r="AJ1265" s="14"/>
      <c r="AK1265" s="14"/>
      <c r="AL1265" s="14"/>
      <c r="AM1265" s="14"/>
      <c r="AN1265" s="14"/>
      <c r="AO1265" s="14"/>
      <c r="AP1265" s="14"/>
      <c r="AQ1265" s="14"/>
    </row>
    <row r="1266" spans="2:43" x14ac:dyDescent="0.3">
      <c r="C1266" s="14"/>
      <c r="D1266" s="14"/>
      <c r="E1266" s="14"/>
      <c r="F1266" s="14"/>
      <c r="G1266" s="14"/>
      <c r="H1266" s="14"/>
      <c r="I1266" s="14"/>
      <c r="J1266" s="14"/>
      <c r="K1266" s="14"/>
      <c r="L1266" s="14"/>
      <c r="M1266" s="14"/>
      <c r="N1266" s="14"/>
      <c r="O1266" s="14"/>
      <c r="P1266" s="14"/>
      <c r="Q1266" s="14"/>
      <c r="R1266" s="14"/>
      <c r="S1266" s="14"/>
      <c r="T1266" s="14"/>
      <c r="U1266" s="14"/>
      <c r="V1266" s="14"/>
      <c r="W1266" s="14"/>
      <c r="X1266" s="14"/>
      <c r="Y1266" s="14"/>
      <c r="Z1266" s="14"/>
      <c r="AA1266" s="14"/>
      <c r="AB1266" s="14"/>
      <c r="AC1266" s="14"/>
      <c r="AD1266" s="14"/>
      <c r="AE1266" s="14"/>
      <c r="AF1266" s="14"/>
      <c r="AG1266" s="14"/>
      <c r="AH1266" s="14"/>
      <c r="AI1266" s="14"/>
      <c r="AJ1266" s="14"/>
      <c r="AK1266" s="14"/>
      <c r="AL1266" s="14"/>
      <c r="AM1266" s="14"/>
      <c r="AN1266" s="14"/>
      <c r="AO1266" s="14"/>
      <c r="AP1266" s="14"/>
      <c r="AQ1266" s="14"/>
    </row>
    <row r="1267" spans="2:43" x14ac:dyDescent="0.3">
      <c r="C1267" s="14"/>
      <c r="D1267" s="14"/>
      <c r="E1267" s="14"/>
      <c r="F1267" s="14"/>
      <c r="G1267" s="14"/>
      <c r="H1267" s="14"/>
      <c r="I1267" s="14"/>
      <c r="J1267" s="14"/>
      <c r="K1267" s="14"/>
      <c r="L1267" s="14"/>
      <c r="M1267" s="14"/>
      <c r="N1267" s="14"/>
      <c r="O1267" s="14"/>
      <c r="P1267" s="14"/>
      <c r="Q1267" s="14"/>
      <c r="R1267" s="14"/>
      <c r="S1267" s="14"/>
      <c r="T1267" s="14"/>
      <c r="U1267" s="14"/>
      <c r="V1267" s="14"/>
      <c r="W1267" s="14"/>
      <c r="X1267" s="14"/>
      <c r="Y1267" s="14"/>
      <c r="Z1267" s="14"/>
      <c r="AA1267" s="14"/>
      <c r="AB1267" s="14"/>
      <c r="AC1267" s="14"/>
      <c r="AD1267" s="14"/>
      <c r="AE1267" s="14"/>
      <c r="AF1267" s="14"/>
      <c r="AG1267" s="14"/>
      <c r="AH1267" s="14"/>
      <c r="AI1267" s="14"/>
      <c r="AJ1267" s="14"/>
      <c r="AK1267" s="14"/>
      <c r="AL1267" s="14"/>
      <c r="AM1267" s="14"/>
      <c r="AN1267" s="14"/>
      <c r="AO1267" s="14"/>
      <c r="AP1267" s="14"/>
      <c r="AQ1267" s="14"/>
    </row>
    <row r="1268" spans="2:43" x14ac:dyDescent="0.3">
      <c r="C1268" s="14"/>
      <c r="D1268" s="14"/>
      <c r="E1268" s="14"/>
      <c r="F1268" s="14"/>
      <c r="G1268" s="14"/>
      <c r="H1268" s="14"/>
      <c r="I1268" s="14"/>
      <c r="J1268" s="14"/>
      <c r="K1268" s="14"/>
      <c r="L1268" s="14"/>
      <c r="M1268" s="14"/>
      <c r="N1268" s="14"/>
      <c r="O1268" s="14"/>
      <c r="P1268" s="14"/>
      <c r="Q1268" s="14"/>
      <c r="R1268" s="14"/>
      <c r="S1268" s="14"/>
      <c r="T1268" s="14"/>
      <c r="U1268" s="14"/>
      <c r="V1268" s="14"/>
      <c r="W1268" s="14"/>
      <c r="X1268" s="14"/>
      <c r="Y1268" s="14"/>
      <c r="Z1268" s="14"/>
      <c r="AA1268" s="14"/>
      <c r="AB1268" s="14"/>
      <c r="AC1268" s="14"/>
      <c r="AD1268" s="14"/>
      <c r="AE1268" s="14"/>
      <c r="AF1268" s="14"/>
      <c r="AG1268" s="14"/>
      <c r="AH1268" s="14"/>
      <c r="AI1268" s="14"/>
      <c r="AJ1268" s="14"/>
      <c r="AK1268" s="14"/>
      <c r="AL1268" s="14"/>
      <c r="AM1268" s="14"/>
      <c r="AN1268" s="14"/>
      <c r="AO1268" s="14"/>
      <c r="AP1268" s="14"/>
      <c r="AQ1268" s="14"/>
    </row>
    <row r="1269" spans="2:43" x14ac:dyDescent="0.3">
      <c r="C1269" s="14"/>
      <c r="D1269" s="14"/>
      <c r="E1269" s="14"/>
      <c r="F1269" s="14"/>
      <c r="G1269" s="14"/>
      <c r="H1269" s="14"/>
      <c r="I1269" s="14"/>
      <c r="J1269" s="14"/>
      <c r="K1269" s="14"/>
      <c r="L1269" s="14"/>
      <c r="M1269" s="14"/>
      <c r="N1269" s="14"/>
      <c r="O1269" s="14"/>
      <c r="P1269" s="14"/>
      <c r="Q1269" s="14"/>
      <c r="R1269" s="14"/>
      <c r="S1269" s="14"/>
      <c r="T1269" s="14"/>
      <c r="U1269" s="14"/>
      <c r="V1269" s="14"/>
      <c r="W1269" s="14"/>
      <c r="X1269" s="14"/>
      <c r="Y1269" s="14"/>
      <c r="Z1269" s="14"/>
      <c r="AA1269" s="14"/>
      <c r="AB1269" s="14"/>
      <c r="AC1269" s="14"/>
      <c r="AD1269" s="14"/>
      <c r="AE1269" s="14"/>
      <c r="AF1269" s="14"/>
      <c r="AG1269" s="14"/>
      <c r="AH1269" s="14"/>
      <c r="AI1269" s="14"/>
      <c r="AJ1269" s="14"/>
      <c r="AK1269" s="14"/>
      <c r="AL1269" s="14"/>
      <c r="AM1269" s="14"/>
      <c r="AN1269" s="14"/>
      <c r="AO1269" s="14"/>
      <c r="AP1269" s="14"/>
      <c r="AQ1269" s="14"/>
    </row>
    <row r="1270" spans="2:43" x14ac:dyDescent="0.3">
      <c r="C1270" s="14"/>
      <c r="D1270" s="14"/>
      <c r="E1270" s="14"/>
      <c r="F1270" s="14"/>
      <c r="G1270" s="14"/>
      <c r="H1270" s="14"/>
      <c r="I1270" s="14"/>
      <c r="J1270" s="14"/>
      <c r="K1270" s="14"/>
      <c r="L1270" s="14"/>
      <c r="M1270" s="14"/>
      <c r="N1270" s="14"/>
      <c r="O1270" s="14"/>
      <c r="P1270" s="14"/>
      <c r="Q1270" s="14"/>
      <c r="R1270" s="14"/>
      <c r="S1270" s="14"/>
      <c r="T1270" s="14"/>
      <c r="U1270" s="14"/>
      <c r="V1270" s="14"/>
      <c r="W1270" s="14"/>
      <c r="X1270" s="14"/>
      <c r="Y1270" s="14"/>
      <c r="Z1270" s="14"/>
      <c r="AA1270" s="14"/>
      <c r="AB1270" s="14"/>
      <c r="AC1270" s="14"/>
      <c r="AD1270" s="14"/>
      <c r="AE1270" s="14"/>
      <c r="AF1270" s="14"/>
      <c r="AG1270" s="14"/>
      <c r="AH1270" s="14"/>
      <c r="AI1270" s="14"/>
      <c r="AJ1270" s="14"/>
      <c r="AK1270" s="14"/>
      <c r="AL1270" s="14"/>
      <c r="AM1270" s="14"/>
      <c r="AN1270" s="14"/>
      <c r="AO1270" s="14"/>
      <c r="AP1270" s="14"/>
      <c r="AQ1270" s="14"/>
    </row>
    <row r="1271" spans="2:43" x14ac:dyDescent="0.3">
      <c r="C1271" s="14"/>
      <c r="D1271" s="14"/>
      <c r="E1271" s="14"/>
      <c r="F1271" s="14"/>
      <c r="G1271" s="14"/>
      <c r="H1271" s="14"/>
      <c r="I1271" s="14"/>
      <c r="J1271" s="14"/>
      <c r="K1271" s="14"/>
      <c r="L1271" s="14"/>
      <c r="M1271" s="14"/>
      <c r="N1271" s="14"/>
      <c r="O1271" s="14"/>
      <c r="P1271" s="14"/>
      <c r="Q1271" s="14"/>
      <c r="R1271" s="14"/>
      <c r="S1271" s="14"/>
      <c r="T1271" s="14"/>
      <c r="U1271" s="14"/>
      <c r="V1271" s="14"/>
      <c r="W1271" s="14"/>
      <c r="X1271" s="14"/>
      <c r="Y1271" s="14"/>
      <c r="Z1271" s="14"/>
      <c r="AA1271" s="14"/>
      <c r="AB1271" s="14"/>
      <c r="AC1271" s="14"/>
      <c r="AD1271" s="14"/>
      <c r="AE1271" s="14"/>
      <c r="AF1271" s="14"/>
      <c r="AG1271" s="14"/>
      <c r="AH1271" s="14"/>
      <c r="AI1271" s="14"/>
      <c r="AJ1271" s="14"/>
      <c r="AK1271" s="14"/>
      <c r="AL1271" s="14"/>
      <c r="AM1271" s="14"/>
      <c r="AN1271" s="14"/>
      <c r="AO1271" s="14"/>
      <c r="AP1271" s="14"/>
      <c r="AQ1271" s="14"/>
    </row>
    <row r="1272" spans="2:43" x14ac:dyDescent="0.3">
      <c r="B1272" s="6"/>
      <c r="C1272" s="14"/>
      <c r="D1272" s="14"/>
      <c r="E1272" s="14"/>
      <c r="F1272" s="14"/>
      <c r="G1272" s="14"/>
      <c r="H1272" s="14"/>
      <c r="I1272" s="14"/>
      <c r="J1272" s="14"/>
      <c r="K1272" s="14"/>
      <c r="L1272" s="14"/>
      <c r="M1272" s="14"/>
      <c r="N1272" s="14"/>
      <c r="O1272" s="14"/>
      <c r="P1272" s="14"/>
      <c r="Q1272" s="14"/>
      <c r="R1272" s="14"/>
      <c r="S1272" s="14"/>
      <c r="T1272" s="14"/>
      <c r="U1272" s="14"/>
      <c r="V1272" s="14"/>
      <c r="W1272" s="14"/>
      <c r="X1272" s="14"/>
      <c r="Y1272" s="14"/>
      <c r="Z1272" s="14"/>
      <c r="AA1272" s="14"/>
      <c r="AB1272" s="14"/>
      <c r="AC1272" s="14"/>
      <c r="AD1272" s="14"/>
      <c r="AE1272" s="14"/>
      <c r="AF1272" s="14"/>
      <c r="AG1272" s="14"/>
      <c r="AH1272" s="14"/>
      <c r="AI1272" s="14"/>
      <c r="AJ1272" s="14"/>
      <c r="AK1272" s="14"/>
      <c r="AL1272" s="14"/>
      <c r="AM1272" s="14"/>
      <c r="AN1272" s="14"/>
      <c r="AO1272" s="14"/>
      <c r="AP1272" s="14"/>
      <c r="AQ1272" s="14"/>
    </row>
    <row r="1273" spans="2:43" x14ac:dyDescent="0.3">
      <c r="B1273" s="22"/>
      <c r="C1273" s="14"/>
      <c r="D1273" s="14"/>
      <c r="E1273" s="14"/>
      <c r="F1273" s="14"/>
      <c r="G1273" s="14"/>
      <c r="H1273" s="14"/>
      <c r="I1273" s="14"/>
      <c r="J1273" s="14"/>
      <c r="K1273" s="14"/>
      <c r="L1273" s="14"/>
      <c r="M1273" s="14"/>
      <c r="N1273" s="14"/>
      <c r="O1273" s="14"/>
      <c r="P1273" s="14"/>
      <c r="Q1273" s="14"/>
      <c r="R1273" s="14"/>
      <c r="S1273" s="14"/>
      <c r="T1273" s="14"/>
      <c r="U1273" s="14"/>
      <c r="V1273" s="14"/>
      <c r="W1273" s="14"/>
      <c r="X1273" s="14"/>
      <c r="Y1273" s="14"/>
      <c r="Z1273" s="14"/>
      <c r="AA1273" s="14"/>
      <c r="AB1273" s="14"/>
      <c r="AC1273" s="14"/>
      <c r="AD1273" s="14"/>
      <c r="AE1273" s="14"/>
      <c r="AF1273" s="14"/>
      <c r="AG1273" s="14"/>
      <c r="AH1273" s="14"/>
      <c r="AI1273" s="14"/>
      <c r="AJ1273" s="14"/>
      <c r="AK1273" s="14"/>
      <c r="AL1273" s="14"/>
      <c r="AM1273" s="14"/>
      <c r="AN1273" s="14"/>
      <c r="AO1273" s="14"/>
      <c r="AP1273" s="14"/>
      <c r="AQ1273" s="14"/>
    </row>
    <row r="1274" spans="2:43" x14ac:dyDescent="0.3">
      <c r="C1274" s="14"/>
      <c r="D1274" s="14"/>
      <c r="E1274" s="14"/>
      <c r="F1274" s="14"/>
      <c r="G1274" s="14"/>
      <c r="H1274" s="14"/>
      <c r="I1274" s="14"/>
      <c r="J1274" s="14"/>
      <c r="K1274" s="14"/>
      <c r="L1274" s="14"/>
      <c r="M1274" s="14"/>
      <c r="N1274" s="14"/>
      <c r="O1274" s="14"/>
      <c r="P1274" s="14"/>
      <c r="Q1274" s="14"/>
      <c r="R1274" s="14"/>
      <c r="S1274" s="14"/>
      <c r="T1274" s="14"/>
      <c r="U1274" s="14"/>
      <c r="V1274" s="14"/>
      <c r="W1274" s="14"/>
      <c r="X1274" s="14"/>
      <c r="Y1274" s="14"/>
      <c r="Z1274" s="14"/>
      <c r="AA1274" s="14"/>
      <c r="AB1274" s="14"/>
      <c r="AC1274" s="14"/>
      <c r="AD1274" s="14"/>
      <c r="AE1274" s="14"/>
      <c r="AF1274" s="14"/>
      <c r="AG1274" s="14"/>
      <c r="AH1274" s="14"/>
      <c r="AI1274" s="14"/>
      <c r="AJ1274" s="14"/>
      <c r="AK1274" s="14"/>
      <c r="AL1274" s="14"/>
      <c r="AM1274" s="14"/>
      <c r="AN1274" s="14"/>
      <c r="AO1274" s="14"/>
      <c r="AP1274" s="14"/>
      <c r="AQ1274" s="14"/>
    </row>
    <row r="1275" spans="2:43" x14ac:dyDescent="0.3">
      <c r="C1275" s="14"/>
      <c r="D1275" s="14"/>
      <c r="E1275" s="14"/>
      <c r="F1275" s="14"/>
      <c r="G1275" s="14"/>
      <c r="H1275" s="14"/>
      <c r="I1275" s="14"/>
      <c r="J1275" s="14"/>
      <c r="K1275" s="14"/>
      <c r="L1275" s="14"/>
      <c r="M1275" s="14"/>
      <c r="N1275" s="14"/>
      <c r="O1275" s="14"/>
      <c r="P1275" s="14"/>
      <c r="Q1275" s="14"/>
      <c r="R1275" s="14"/>
      <c r="S1275" s="14"/>
      <c r="T1275" s="14"/>
      <c r="U1275" s="14"/>
      <c r="V1275" s="14"/>
      <c r="W1275" s="14"/>
      <c r="X1275" s="14"/>
      <c r="Y1275" s="14"/>
      <c r="Z1275" s="14"/>
      <c r="AA1275" s="14"/>
      <c r="AB1275" s="14"/>
      <c r="AC1275" s="14"/>
      <c r="AD1275" s="14"/>
      <c r="AE1275" s="14"/>
      <c r="AF1275" s="14"/>
      <c r="AG1275" s="14"/>
      <c r="AH1275" s="14"/>
      <c r="AI1275" s="14"/>
      <c r="AJ1275" s="14"/>
      <c r="AK1275" s="14"/>
      <c r="AL1275" s="14"/>
      <c r="AM1275" s="14"/>
      <c r="AN1275" s="14"/>
      <c r="AO1275" s="14"/>
      <c r="AP1275" s="14"/>
      <c r="AQ1275" s="14"/>
    </row>
    <row r="1276" spans="2:43" x14ac:dyDescent="0.3">
      <c r="C1276" s="14"/>
      <c r="D1276" s="14"/>
      <c r="E1276" s="14"/>
      <c r="F1276" s="14"/>
      <c r="G1276" s="14"/>
      <c r="H1276" s="14"/>
      <c r="I1276" s="14"/>
      <c r="J1276" s="14"/>
      <c r="K1276" s="14"/>
      <c r="L1276" s="14"/>
      <c r="M1276" s="14"/>
      <c r="N1276" s="14"/>
      <c r="O1276" s="14"/>
      <c r="P1276" s="14"/>
      <c r="Q1276" s="14"/>
      <c r="R1276" s="14"/>
      <c r="S1276" s="14"/>
      <c r="T1276" s="14"/>
      <c r="U1276" s="14"/>
      <c r="V1276" s="14"/>
      <c r="W1276" s="14"/>
      <c r="X1276" s="14"/>
      <c r="Y1276" s="14"/>
      <c r="Z1276" s="14"/>
      <c r="AA1276" s="14"/>
      <c r="AB1276" s="14"/>
      <c r="AC1276" s="14"/>
      <c r="AD1276" s="14"/>
      <c r="AE1276" s="14"/>
      <c r="AF1276" s="14"/>
      <c r="AG1276" s="14"/>
      <c r="AH1276" s="14"/>
      <c r="AI1276" s="14"/>
      <c r="AJ1276" s="14"/>
      <c r="AK1276" s="14"/>
      <c r="AL1276" s="14"/>
      <c r="AM1276" s="14"/>
      <c r="AN1276" s="14"/>
      <c r="AO1276" s="14"/>
      <c r="AP1276" s="14"/>
      <c r="AQ1276" s="14"/>
    </row>
    <row r="1277" spans="2:43" x14ac:dyDescent="0.3">
      <c r="C1277" s="14"/>
      <c r="D1277" s="14"/>
      <c r="E1277" s="14"/>
      <c r="F1277" s="14"/>
      <c r="G1277" s="14"/>
      <c r="H1277" s="14"/>
      <c r="I1277" s="14"/>
      <c r="J1277" s="14"/>
      <c r="K1277" s="14"/>
      <c r="L1277" s="14"/>
      <c r="M1277" s="14"/>
      <c r="N1277" s="14"/>
      <c r="O1277" s="14"/>
      <c r="P1277" s="14"/>
      <c r="Q1277" s="14"/>
      <c r="R1277" s="14"/>
      <c r="S1277" s="14"/>
      <c r="T1277" s="14"/>
      <c r="U1277" s="14"/>
      <c r="V1277" s="14"/>
      <c r="W1277" s="14"/>
      <c r="X1277" s="14"/>
      <c r="Y1277" s="14"/>
      <c r="Z1277" s="14"/>
      <c r="AA1277" s="14"/>
      <c r="AB1277" s="14"/>
      <c r="AC1277" s="14"/>
      <c r="AD1277" s="14"/>
      <c r="AE1277" s="14"/>
      <c r="AF1277" s="14"/>
      <c r="AG1277" s="14"/>
      <c r="AH1277" s="14"/>
      <c r="AI1277" s="14"/>
      <c r="AJ1277" s="14"/>
      <c r="AK1277" s="14"/>
      <c r="AL1277" s="14"/>
      <c r="AM1277" s="14"/>
      <c r="AN1277" s="14"/>
      <c r="AO1277" s="14"/>
      <c r="AP1277" s="14"/>
      <c r="AQ1277" s="14"/>
    </row>
    <row r="1278" spans="2:43" x14ac:dyDescent="0.3">
      <c r="C1278" s="14"/>
      <c r="D1278" s="14"/>
      <c r="E1278" s="14"/>
      <c r="F1278" s="14"/>
      <c r="G1278" s="14"/>
      <c r="H1278" s="14"/>
      <c r="I1278" s="14"/>
      <c r="J1278" s="14"/>
      <c r="K1278" s="14"/>
      <c r="L1278" s="14"/>
      <c r="M1278" s="14"/>
      <c r="N1278" s="14"/>
      <c r="O1278" s="14"/>
      <c r="P1278" s="14"/>
      <c r="Q1278" s="14"/>
      <c r="R1278" s="14"/>
      <c r="S1278" s="14"/>
      <c r="T1278" s="14"/>
      <c r="U1278" s="14"/>
      <c r="V1278" s="14"/>
      <c r="W1278" s="14"/>
      <c r="X1278" s="14"/>
      <c r="Y1278" s="14"/>
      <c r="Z1278" s="14"/>
      <c r="AA1278" s="14"/>
      <c r="AB1278" s="14"/>
      <c r="AC1278" s="14"/>
      <c r="AD1278" s="14"/>
      <c r="AE1278" s="14"/>
      <c r="AF1278" s="14"/>
      <c r="AG1278" s="14"/>
      <c r="AH1278" s="14"/>
      <c r="AI1278" s="14"/>
      <c r="AJ1278" s="14"/>
      <c r="AK1278" s="14"/>
      <c r="AL1278" s="14"/>
      <c r="AM1278" s="14"/>
      <c r="AN1278" s="14"/>
      <c r="AO1278" s="14"/>
      <c r="AP1278" s="14"/>
      <c r="AQ1278" s="14"/>
    </row>
    <row r="1279" spans="2:43" x14ac:dyDescent="0.3">
      <c r="C1279" s="14"/>
      <c r="D1279" s="14"/>
      <c r="E1279" s="14"/>
      <c r="F1279" s="14"/>
      <c r="G1279" s="14"/>
      <c r="H1279" s="14"/>
      <c r="I1279" s="14"/>
      <c r="J1279" s="14"/>
      <c r="K1279" s="14"/>
      <c r="L1279" s="14"/>
      <c r="M1279" s="14"/>
      <c r="N1279" s="14"/>
      <c r="O1279" s="14"/>
      <c r="P1279" s="14"/>
      <c r="Q1279" s="14"/>
      <c r="R1279" s="14"/>
      <c r="S1279" s="14"/>
      <c r="T1279" s="14"/>
      <c r="U1279" s="14"/>
      <c r="V1279" s="14"/>
      <c r="W1279" s="14"/>
      <c r="X1279" s="14"/>
      <c r="Y1279" s="14"/>
      <c r="Z1279" s="14"/>
      <c r="AA1279" s="14"/>
      <c r="AB1279" s="14"/>
      <c r="AC1279" s="14"/>
      <c r="AD1279" s="14"/>
      <c r="AE1279" s="14"/>
      <c r="AF1279" s="14"/>
      <c r="AG1279" s="14"/>
      <c r="AH1279" s="14"/>
      <c r="AI1279" s="14"/>
      <c r="AJ1279" s="14"/>
      <c r="AK1279" s="14"/>
      <c r="AL1279" s="14"/>
      <c r="AM1279" s="14"/>
      <c r="AN1279" s="14"/>
      <c r="AO1279" s="14"/>
      <c r="AP1279" s="14"/>
      <c r="AQ1279" s="14"/>
    </row>
    <row r="1280" spans="2:43" x14ac:dyDescent="0.3">
      <c r="C1280" s="14"/>
      <c r="D1280" s="14"/>
      <c r="E1280" s="14"/>
      <c r="F1280" s="14"/>
      <c r="G1280" s="14"/>
      <c r="H1280" s="14"/>
      <c r="I1280" s="14"/>
      <c r="J1280" s="14"/>
      <c r="K1280" s="14"/>
      <c r="L1280" s="14"/>
      <c r="M1280" s="14"/>
      <c r="N1280" s="14"/>
      <c r="O1280" s="14"/>
      <c r="P1280" s="14"/>
      <c r="Q1280" s="14"/>
      <c r="R1280" s="14"/>
      <c r="S1280" s="14"/>
      <c r="T1280" s="14"/>
      <c r="U1280" s="14"/>
      <c r="V1280" s="14"/>
      <c r="W1280" s="14"/>
      <c r="X1280" s="14"/>
      <c r="Y1280" s="14"/>
      <c r="Z1280" s="14"/>
      <c r="AA1280" s="14"/>
      <c r="AB1280" s="14"/>
      <c r="AC1280" s="14"/>
      <c r="AD1280" s="14"/>
      <c r="AE1280" s="14"/>
      <c r="AF1280" s="14"/>
      <c r="AG1280" s="14"/>
      <c r="AH1280" s="14"/>
      <c r="AI1280" s="14"/>
      <c r="AJ1280" s="14"/>
      <c r="AK1280" s="14"/>
      <c r="AL1280" s="14"/>
      <c r="AM1280" s="14"/>
      <c r="AN1280" s="14"/>
      <c r="AO1280" s="14"/>
      <c r="AP1280" s="14"/>
      <c r="AQ1280" s="14"/>
    </row>
    <row r="1281" spans="2:43" x14ac:dyDescent="0.3">
      <c r="B1281" s="6"/>
      <c r="C1281" s="14"/>
      <c r="D1281" s="14"/>
      <c r="E1281" s="14"/>
      <c r="F1281" s="14"/>
      <c r="G1281" s="14"/>
      <c r="H1281" s="14"/>
      <c r="I1281" s="14"/>
      <c r="J1281" s="14"/>
      <c r="K1281" s="14"/>
      <c r="L1281" s="14"/>
      <c r="M1281" s="14"/>
      <c r="N1281" s="14"/>
      <c r="O1281" s="14"/>
      <c r="P1281" s="14"/>
      <c r="Q1281" s="14"/>
      <c r="R1281" s="14"/>
      <c r="S1281" s="14"/>
      <c r="T1281" s="14"/>
      <c r="U1281" s="14"/>
      <c r="V1281" s="14"/>
      <c r="W1281" s="14"/>
      <c r="X1281" s="14"/>
      <c r="Y1281" s="14"/>
      <c r="Z1281" s="14"/>
      <c r="AA1281" s="14"/>
      <c r="AB1281" s="14"/>
      <c r="AC1281" s="14"/>
      <c r="AD1281" s="14"/>
      <c r="AE1281" s="14"/>
      <c r="AF1281" s="14"/>
      <c r="AG1281" s="14"/>
      <c r="AH1281" s="14"/>
      <c r="AI1281" s="14"/>
      <c r="AJ1281" s="14"/>
      <c r="AK1281" s="14"/>
      <c r="AL1281" s="14"/>
      <c r="AM1281" s="14"/>
      <c r="AN1281" s="14"/>
      <c r="AO1281" s="14"/>
      <c r="AP1281" s="14"/>
      <c r="AQ1281" s="14"/>
    </row>
    <row r="1282" spans="2:43" x14ac:dyDescent="0.3">
      <c r="B1282" s="22"/>
      <c r="C1282" s="14"/>
      <c r="D1282" s="14"/>
      <c r="E1282" s="14"/>
      <c r="F1282" s="14"/>
      <c r="G1282" s="14"/>
      <c r="H1282" s="14"/>
      <c r="I1282" s="14"/>
      <c r="J1282" s="14"/>
      <c r="K1282" s="14"/>
      <c r="L1282" s="14"/>
      <c r="M1282" s="14"/>
      <c r="N1282" s="14"/>
      <c r="O1282" s="14"/>
      <c r="P1282" s="14"/>
      <c r="Q1282" s="14"/>
      <c r="R1282" s="14"/>
      <c r="S1282" s="14"/>
      <c r="T1282" s="14"/>
      <c r="U1282" s="14"/>
      <c r="V1282" s="14"/>
      <c r="W1282" s="14"/>
      <c r="X1282" s="14"/>
      <c r="Y1282" s="14"/>
      <c r="Z1282" s="14"/>
      <c r="AA1282" s="14"/>
      <c r="AB1282" s="14"/>
      <c r="AC1282" s="14"/>
      <c r="AD1282" s="14"/>
      <c r="AE1282" s="14"/>
      <c r="AF1282" s="14"/>
      <c r="AG1282" s="14"/>
      <c r="AH1282" s="14"/>
      <c r="AI1282" s="14"/>
      <c r="AJ1282" s="14"/>
      <c r="AK1282" s="14"/>
      <c r="AL1282" s="14"/>
      <c r="AM1282" s="14"/>
      <c r="AN1282" s="14"/>
      <c r="AO1282" s="14"/>
      <c r="AP1282" s="14"/>
      <c r="AQ1282" s="14"/>
    </row>
    <row r="1283" spans="2:43" x14ac:dyDescent="0.3">
      <c r="C1283" s="14"/>
      <c r="D1283" s="14"/>
      <c r="E1283" s="14"/>
      <c r="F1283" s="14"/>
      <c r="G1283" s="14"/>
      <c r="H1283" s="14"/>
      <c r="I1283" s="14"/>
      <c r="J1283" s="14"/>
      <c r="K1283" s="14"/>
      <c r="L1283" s="14"/>
      <c r="M1283" s="14"/>
      <c r="N1283" s="14"/>
      <c r="O1283" s="14"/>
      <c r="P1283" s="14"/>
      <c r="Q1283" s="14"/>
      <c r="R1283" s="14"/>
      <c r="S1283" s="14"/>
      <c r="T1283" s="14"/>
      <c r="U1283" s="14"/>
      <c r="V1283" s="14"/>
      <c r="W1283" s="14"/>
      <c r="X1283" s="14"/>
      <c r="Y1283" s="14"/>
      <c r="Z1283" s="14"/>
      <c r="AA1283" s="14"/>
      <c r="AB1283" s="14"/>
      <c r="AC1283" s="14"/>
      <c r="AD1283" s="14"/>
      <c r="AE1283" s="14"/>
      <c r="AF1283" s="14"/>
      <c r="AG1283" s="14"/>
      <c r="AH1283" s="14"/>
      <c r="AI1283" s="14"/>
      <c r="AJ1283" s="14"/>
      <c r="AK1283" s="14"/>
      <c r="AL1283" s="14"/>
      <c r="AM1283" s="14"/>
      <c r="AN1283" s="14"/>
      <c r="AO1283" s="14"/>
      <c r="AP1283" s="14"/>
      <c r="AQ1283" s="14"/>
    </row>
    <row r="1284" spans="2:43" x14ac:dyDescent="0.3">
      <c r="C1284" s="14"/>
      <c r="D1284" s="14"/>
      <c r="E1284" s="14"/>
      <c r="F1284" s="14"/>
      <c r="G1284" s="14"/>
      <c r="H1284" s="14"/>
      <c r="I1284" s="14"/>
      <c r="J1284" s="14"/>
      <c r="K1284" s="14"/>
      <c r="L1284" s="14"/>
      <c r="M1284" s="14"/>
      <c r="N1284" s="14"/>
      <c r="O1284" s="14"/>
      <c r="P1284" s="14"/>
      <c r="Q1284" s="14"/>
      <c r="R1284" s="14"/>
      <c r="S1284" s="14"/>
      <c r="T1284" s="14"/>
      <c r="U1284" s="14"/>
      <c r="V1284" s="14"/>
      <c r="W1284" s="14"/>
      <c r="X1284" s="14"/>
      <c r="Y1284" s="14"/>
      <c r="Z1284" s="14"/>
      <c r="AA1284" s="14"/>
      <c r="AB1284" s="14"/>
      <c r="AC1284" s="14"/>
      <c r="AD1284" s="14"/>
      <c r="AE1284" s="14"/>
      <c r="AF1284" s="14"/>
      <c r="AG1284" s="14"/>
      <c r="AH1284" s="14"/>
      <c r="AI1284" s="14"/>
      <c r="AJ1284" s="14"/>
      <c r="AK1284" s="14"/>
      <c r="AL1284" s="14"/>
      <c r="AM1284" s="14"/>
      <c r="AN1284" s="14"/>
      <c r="AO1284" s="14"/>
      <c r="AP1284" s="14"/>
      <c r="AQ1284" s="14"/>
    </row>
    <row r="1285" spans="2:43" x14ac:dyDescent="0.3">
      <c r="C1285" s="14"/>
      <c r="D1285" s="14"/>
      <c r="E1285" s="14"/>
      <c r="F1285" s="14"/>
      <c r="G1285" s="14"/>
      <c r="H1285" s="14"/>
      <c r="I1285" s="14"/>
      <c r="J1285" s="14"/>
      <c r="K1285" s="14"/>
      <c r="L1285" s="14"/>
      <c r="M1285" s="14"/>
      <c r="N1285" s="14"/>
      <c r="O1285" s="14"/>
      <c r="P1285" s="14"/>
      <c r="Q1285" s="14"/>
      <c r="R1285" s="14"/>
      <c r="S1285" s="14"/>
      <c r="T1285" s="14"/>
      <c r="U1285" s="14"/>
      <c r="V1285" s="14"/>
      <c r="W1285" s="14"/>
      <c r="X1285" s="14"/>
      <c r="Y1285" s="14"/>
      <c r="Z1285" s="14"/>
      <c r="AA1285" s="14"/>
      <c r="AB1285" s="14"/>
      <c r="AC1285" s="14"/>
      <c r="AD1285" s="14"/>
      <c r="AE1285" s="14"/>
      <c r="AF1285" s="14"/>
      <c r="AG1285" s="14"/>
      <c r="AH1285" s="14"/>
      <c r="AI1285" s="14"/>
      <c r="AJ1285" s="14"/>
      <c r="AK1285" s="14"/>
      <c r="AL1285" s="14"/>
      <c r="AM1285" s="14"/>
      <c r="AN1285" s="14"/>
      <c r="AO1285" s="14"/>
      <c r="AP1285" s="14"/>
      <c r="AQ1285" s="14"/>
    </row>
    <row r="1286" spans="2:43" x14ac:dyDescent="0.3">
      <c r="C1286" s="14"/>
      <c r="D1286" s="14"/>
      <c r="E1286" s="14"/>
      <c r="F1286" s="14"/>
      <c r="G1286" s="14"/>
      <c r="H1286" s="14"/>
      <c r="I1286" s="14"/>
      <c r="J1286" s="14"/>
      <c r="K1286" s="14"/>
      <c r="L1286" s="14"/>
      <c r="M1286" s="14"/>
      <c r="N1286" s="14"/>
      <c r="O1286" s="14"/>
      <c r="P1286" s="14"/>
      <c r="Q1286" s="14"/>
      <c r="R1286" s="14"/>
      <c r="S1286" s="14"/>
      <c r="T1286" s="14"/>
      <c r="U1286" s="14"/>
      <c r="V1286" s="14"/>
      <c r="W1286" s="14"/>
      <c r="X1286" s="14"/>
      <c r="Y1286" s="14"/>
      <c r="Z1286" s="14"/>
      <c r="AA1286" s="14"/>
      <c r="AB1286" s="14"/>
      <c r="AC1286" s="14"/>
      <c r="AD1286" s="14"/>
      <c r="AE1286" s="14"/>
      <c r="AF1286" s="14"/>
      <c r="AG1286" s="14"/>
      <c r="AH1286" s="14"/>
      <c r="AI1286" s="14"/>
      <c r="AJ1286" s="14"/>
      <c r="AK1286" s="14"/>
      <c r="AL1286" s="14"/>
      <c r="AM1286" s="14"/>
      <c r="AN1286" s="14"/>
      <c r="AO1286" s="14"/>
      <c r="AP1286" s="14"/>
      <c r="AQ1286" s="14"/>
    </row>
    <row r="1287" spans="2:43" x14ac:dyDescent="0.3">
      <c r="C1287" s="14"/>
      <c r="D1287" s="14"/>
      <c r="E1287" s="14"/>
      <c r="F1287" s="14"/>
      <c r="G1287" s="14"/>
      <c r="H1287" s="14"/>
      <c r="I1287" s="14"/>
      <c r="J1287" s="14"/>
      <c r="K1287" s="14"/>
      <c r="L1287" s="14"/>
      <c r="M1287" s="14"/>
      <c r="N1287" s="14"/>
      <c r="O1287" s="14"/>
      <c r="P1287" s="14"/>
      <c r="Q1287" s="14"/>
      <c r="R1287" s="14"/>
      <c r="S1287" s="14"/>
      <c r="T1287" s="14"/>
      <c r="U1287" s="14"/>
      <c r="V1287" s="14"/>
      <c r="W1287" s="14"/>
      <c r="X1287" s="14"/>
      <c r="Y1287" s="14"/>
      <c r="Z1287" s="14"/>
      <c r="AA1287" s="14"/>
      <c r="AB1287" s="14"/>
      <c r="AC1287" s="14"/>
      <c r="AD1287" s="14"/>
      <c r="AE1287" s="14"/>
      <c r="AF1287" s="14"/>
      <c r="AG1287" s="14"/>
      <c r="AH1287" s="14"/>
      <c r="AI1287" s="14"/>
      <c r="AJ1287" s="14"/>
      <c r="AK1287" s="14"/>
      <c r="AL1287" s="14"/>
      <c r="AM1287" s="14"/>
      <c r="AN1287" s="14"/>
      <c r="AO1287" s="14"/>
      <c r="AP1287" s="14"/>
      <c r="AQ1287" s="14"/>
    </row>
    <row r="1288" spans="2:43" x14ac:dyDescent="0.3">
      <c r="C1288" s="14"/>
      <c r="D1288" s="14"/>
      <c r="E1288" s="14"/>
      <c r="F1288" s="14"/>
      <c r="G1288" s="14"/>
      <c r="H1288" s="14"/>
      <c r="I1288" s="14"/>
      <c r="J1288" s="14"/>
      <c r="K1288" s="14"/>
      <c r="L1288" s="14"/>
      <c r="M1288" s="14"/>
      <c r="N1288" s="14"/>
      <c r="O1288" s="14"/>
      <c r="P1288" s="14"/>
      <c r="Q1288" s="14"/>
      <c r="R1288" s="14"/>
      <c r="S1288" s="14"/>
      <c r="T1288" s="14"/>
      <c r="U1288" s="14"/>
      <c r="V1288" s="14"/>
      <c r="W1288" s="14"/>
      <c r="X1288" s="14"/>
      <c r="Y1288" s="14"/>
      <c r="Z1288" s="14"/>
      <c r="AA1288" s="14"/>
      <c r="AB1288" s="14"/>
      <c r="AC1288" s="14"/>
      <c r="AD1288" s="14"/>
      <c r="AE1288" s="14"/>
      <c r="AF1288" s="14"/>
      <c r="AG1288" s="14"/>
      <c r="AH1288" s="14"/>
      <c r="AI1288" s="14"/>
      <c r="AJ1288" s="14"/>
      <c r="AK1288" s="14"/>
      <c r="AL1288" s="14"/>
      <c r="AM1288" s="14"/>
      <c r="AN1288" s="14"/>
      <c r="AO1288" s="14"/>
      <c r="AP1288" s="14"/>
      <c r="AQ1288" s="14"/>
    </row>
    <row r="1289" spans="2:43" x14ac:dyDescent="0.3">
      <c r="C1289" s="14"/>
      <c r="D1289" s="14"/>
      <c r="E1289" s="14"/>
      <c r="F1289" s="14"/>
      <c r="G1289" s="14"/>
      <c r="H1289" s="14"/>
      <c r="I1289" s="14"/>
      <c r="J1289" s="14"/>
      <c r="K1289" s="14"/>
      <c r="L1289" s="14"/>
      <c r="M1289" s="14"/>
      <c r="N1289" s="14"/>
      <c r="O1289" s="14"/>
      <c r="P1289" s="14"/>
      <c r="Q1289" s="14"/>
      <c r="R1289" s="14"/>
      <c r="S1289" s="14"/>
      <c r="T1289" s="14"/>
      <c r="U1289" s="14"/>
      <c r="V1289" s="14"/>
      <c r="W1289" s="14"/>
      <c r="X1289" s="14"/>
      <c r="Y1289" s="14"/>
      <c r="Z1289" s="14"/>
      <c r="AA1289" s="14"/>
      <c r="AB1289" s="14"/>
      <c r="AC1289" s="14"/>
      <c r="AD1289" s="14"/>
      <c r="AE1289" s="14"/>
      <c r="AF1289" s="14"/>
      <c r="AG1289" s="14"/>
      <c r="AH1289" s="14"/>
      <c r="AI1289" s="14"/>
      <c r="AJ1289" s="14"/>
      <c r="AK1289" s="14"/>
      <c r="AL1289" s="14"/>
      <c r="AM1289" s="14"/>
      <c r="AN1289" s="14"/>
      <c r="AO1289" s="14"/>
      <c r="AP1289" s="14"/>
      <c r="AQ1289" s="14"/>
    </row>
    <row r="1290" spans="2:43" x14ac:dyDescent="0.3">
      <c r="B1290" s="6"/>
      <c r="C1290" s="14"/>
      <c r="D1290" s="14"/>
      <c r="E1290" s="14"/>
      <c r="F1290" s="14"/>
      <c r="G1290" s="14"/>
      <c r="H1290" s="14"/>
      <c r="I1290" s="14"/>
      <c r="J1290" s="14"/>
      <c r="K1290" s="14"/>
      <c r="L1290" s="14"/>
      <c r="M1290" s="14"/>
      <c r="N1290" s="14"/>
      <c r="O1290" s="14"/>
      <c r="P1290" s="14"/>
      <c r="Q1290" s="14"/>
      <c r="R1290" s="14"/>
      <c r="S1290" s="14"/>
      <c r="T1290" s="14"/>
      <c r="U1290" s="14"/>
      <c r="V1290" s="14"/>
      <c r="W1290" s="14"/>
      <c r="X1290" s="14"/>
      <c r="Y1290" s="14"/>
      <c r="Z1290" s="14"/>
      <c r="AA1290" s="14"/>
      <c r="AB1290" s="14"/>
      <c r="AC1290" s="14"/>
      <c r="AD1290" s="14"/>
      <c r="AE1290" s="14"/>
      <c r="AF1290" s="14"/>
      <c r="AG1290" s="14"/>
      <c r="AH1290" s="14"/>
      <c r="AI1290" s="14"/>
      <c r="AJ1290" s="14"/>
      <c r="AK1290" s="14"/>
      <c r="AL1290" s="14"/>
      <c r="AM1290" s="14"/>
      <c r="AN1290" s="14"/>
      <c r="AO1290" s="14"/>
      <c r="AP1290" s="14"/>
      <c r="AQ1290" s="14"/>
    </row>
    <row r="1291" spans="2:43" x14ac:dyDescent="0.3">
      <c r="B1291" s="22"/>
      <c r="C1291" s="14"/>
      <c r="D1291" s="14"/>
      <c r="E1291" s="14"/>
      <c r="F1291" s="14"/>
      <c r="G1291" s="14"/>
      <c r="H1291" s="14"/>
      <c r="I1291" s="14"/>
      <c r="J1291" s="14"/>
      <c r="K1291" s="14"/>
      <c r="L1291" s="14"/>
      <c r="M1291" s="14"/>
      <c r="N1291" s="14"/>
      <c r="O1291" s="14"/>
      <c r="P1291" s="14"/>
      <c r="Q1291" s="14"/>
      <c r="R1291" s="14"/>
      <c r="S1291" s="14"/>
      <c r="T1291" s="14"/>
      <c r="U1291" s="14"/>
      <c r="V1291" s="14"/>
      <c r="W1291" s="14"/>
      <c r="X1291" s="14"/>
      <c r="Y1291" s="14"/>
      <c r="Z1291" s="14"/>
      <c r="AA1291" s="14"/>
      <c r="AB1291" s="14"/>
      <c r="AC1291" s="14"/>
      <c r="AD1291" s="14"/>
      <c r="AE1291" s="14"/>
      <c r="AF1291" s="14"/>
      <c r="AG1291" s="14"/>
      <c r="AH1291" s="14"/>
      <c r="AI1291" s="14"/>
      <c r="AJ1291" s="14"/>
      <c r="AK1291" s="14"/>
      <c r="AL1291" s="14"/>
      <c r="AM1291" s="14"/>
      <c r="AN1291" s="14"/>
      <c r="AO1291" s="14"/>
      <c r="AP1291" s="14"/>
      <c r="AQ1291" s="14"/>
    </row>
    <row r="1292" spans="2:43" x14ac:dyDescent="0.3">
      <c r="C1292" s="14"/>
      <c r="D1292" s="14"/>
      <c r="E1292" s="14"/>
      <c r="F1292" s="14"/>
      <c r="G1292" s="14"/>
      <c r="H1292" s="14"/>
      <c r="I1292" s="14"/>
      <c r="J1292" s="14"/>
      <c r="K1292" s="14"/>
      <c r="L1292" s="14"/>
      <c r="M1292" s="14"/>
      <c r="N1292" s="14"/>
      <c r="O1292" s="14"/>
      <c r="P1292" s="14"/>
      <c r="Q1292" s="14"/>
      <c r="R1292" s="14"/>
      <c r="S1292" s="14"/>
      <c r="T1292" s="14"/>
      <c r="U1292" s="14"/>
      <c r="V1292" s="14"/>
      <c r="W1292" s="14"/>
      <c r="X1292" s="14"/>
      <c r="Y1292" s="14"/>
      <c r="Z1292" s="14"/>
      <c r="AA1292" s="14"/>
      <c r="AB1292" s="14"/>
      <c r="AC1292" s="14"/>
      <c r="AD1292" s="14"/>
      <c r="AE1292" s="14"/>
      <c r="AF1292" s="14"/>
      <c r="AG1292" s="14"/>
      <c r="AH1292" s="14"/>
      <c r="AI1292" s="14"/>
      <c r="AJ1292" s="14"/>
      <c r="AK1292" s="14"/>
      <c r="AL1292" s="14"/>
      <c r="AM1292" s="14"/>
      <c r="AN1292" s="14"/>
      <c r="AO1292" s="14"/>
      <c r="AP1292" s="14"/>
      <c r="AQ1292" s="14"/>
    </row>
    <row r="1293" spans="2:43" x14ac:dyDescent="0.3">
      <c r="C1293" s="14"/>
      <c r="D1293" s="14"/>
      <c r="E1293" s="14"/>
      <c r="F1293" s="14"/>
      <c r="G1293" s="14"/>
      <c r="H1293" s="14"/>
      <c r="I1293" s="14"/>
      <c r="J1293" s="14"/>
      <c r="K1293" s="14"/>
      <c r="L1293" s="14"/>
      <c r="M1293" s="14"/>
      <c r="N1293" s="14"/>
      <c r="O1293" s="14"/>
      <c r="P1293" s="14"/>
      <c r="Q1293" s="14"/>
      <c r="R1293" s="14"/>
      <c r="S1293" s="14"/>
      <c r="T1293" s="14"/>
      <c r="U1293" s="14"/>
      <c r="V1293" s="14"/>
      <c r="W1293" s="14"/>
      <c r="X1293" s="14"/>
      <c r="Y1293" s="14"/>
      <c r="Z1293" s="14"/>
      <c r="AA1293" s="14"/>
      <c r="AB1293" s="14"/>
      <c r="AC1293" s="14"/>
      <c r="AD1293" s="14"/>
      <c r="AE1293" s="14"/>
      <c r="AF1293" s="14"/>
      <c r="AG1293" s="14"/>
      <c r="AH1293" s="14"/>
      <c r="AI1293" s="14"/>
      <c r="AJ1293" s="14"/>
      <c r="AK1293" s="14"/>
      <c r="AL1293" s="14"/>
      <c r="AM1293" s="14"/>
      <c r="AN1293" s="14"/>
      <c r="AO1293" s="14"/>
      <c r="AP1293" s="14"/>
      <c r="AQ1293" s="14"/>
    </row>
    <row r="1294" spans="2:43" x14ac:dyDescent="0.3">
      <c r="C1294" s="14"/>
      <c r="D1294" s="14"/>
      <c r="E1294" s="14"/>
      <c r="F1294" s="14"/>
      <c r="G1294" s="14"/>
      <c r="H1294" s="14"/>
      <c r="I1294" s="14"/>
      <c r="J1294" s="14"/>
      <c r="K1294" s="14"/>
      <c r="L1294" s="14"/>
      <c r="M1294" s="14"/>
      <c r="N1294" s="14"/>
      <c r="O1294" s="14"/>
      <c r="P1294" s="14"/>
      <c r="Q1294" s="14"/>
      <c r="R1294" s="14"/>
      <c r="S1294" s="14"/>
      <c r="T1294" s="14"/>
      <c r="U1294" s="14"/>
      <c r="V1294" s="14"/>
      <c r="W1294" s="14"/>
      <c r="X1294" s="14"/>
      <c r="Y1294" s="14"/>
      <c r="Z1294" s="14"/>
      <c r="AA1294" s="14"/>
      <c r="AB1294" s="14"/>
      <c r="AC1294" s="14"/>
      <c r="AD1294" s="14"/>
      <c r="AE1294" s="14"/>
      <c r="AF1294" s="14"/>
      <c r="AG1294" s="14"/>
      <c r="AH1294" s="14"/>
      <c r="AI1294" s="14"/>
      <c r="AJ1294" s="14"/>
      <c r="AK1294" s="14"/>
      <c r="AL1294" s="14"/>
      <c r="AM1294" s="14"/>
      <c r="AN1294" s="14"/>
      <c r="AO1294" s="14"/>
      <c r="AP1294" s="14"/>
      <c r="AQ1294" s="14"/>
    </row>
    <row r="1295" spans="2:43" x14ac:dyDescent="0.3">
      <c r="C1295" s="14"/>
      <c r="D1295" s="14"/>
      <c r="E1295" s="14"/>
      <c r="F1295" s="14"/>
      <c r="G1295" s="14"/>
      <c r="H1295" s="14"/>
      <c r="I1295" s="14"/>
      <c r="J1295" s="14"/>
      <c r="K1295" s="14"/>
      <c r="L1295" s="14"/>
      <c r="M1295" s="14"/>
      <c r="N1295" s="14"/>
      <c r="O1295" s="14"/>
      <c r="P1295" s="14"/>
      <c r="Q1295" s="14"/>
      <c r="R1295" s="14"/>
      <c r="S1295" s="14"/>
      <c r="T1295" s="14"/>
      <c r="U1295" s="14"/>
      <c r="V1295" s="14"/>
      <c r="W1295" s="14"/>
      <c r="X1295" s="14"/>
      <c r="Y1295" s="14"/>
      <c r="Z1295" s="14"/>
      <c r="AA1295" s="14"/>
      <c r="AB1295" s="14"/>
      <c r="AC1295" s="14"/>
      <c r="AD1295" s="14"/>
      <c r="AE1295" s="14"/>
      <c r="AF1295" s="14"/>
      <c r="AG1295" s="14"/>
      <c r="AH1295" s="14"/>
      <c r="AI1295" s="14"/>
      <c r="AJ1295" s="14"/>
      <c r="AK1295" s="14"/>
      <c r="AL1295" s="14"/>
      <c r="AM1295" s="14"/>
      <c r="AN1295" s="14"/>
      <c r="AO1295" s="14"/>
      <c r="AP1295" s="14"/>
      <c r="AQ1295" s="14"/>
    </row>
    <row r="1296" spans="2:43" x14ac:dyDescent="0.3">
      <c r="C1296" s="14"/>
      <c r="D1296" s="14"/>
      <c r="E1296" s="14"/>
      <c r="F1296" s="14"/>
      <c r="G1296" s="14"/>
      <c r="H1296" s="14"/>
      <c r="I1296" s="14"/>
      <c r="J1296" s="14"/>
      <c r="K1296" s="14"/>
      <c r="L1296" s="14"/>
      <c r="M1296" s="14"/>
      <c r="N1296" s="14"/>
      <c r="O1296" s="14"/>
      <c r="P1296" s="14"/>
      <c r="Q1296" s="14"/>
      <c r="R1296" s="14"/>
      <c r="S1296" s="14"/>
      <c r="T1296" s="14"/>
      <c r="U1296" s="14"/>
      <c r="V1296" s="14"/>
      <c r="W1296" s="14"/>
      <c r="X1296" s="14"/>
      <c r="Y1296" s="14"/>
      <c r="Z1296" s="14"/>
      <c r="AA1296" s="14"/>
      <c r="AB1296" s="14"/>
      <c r="AC1296" s="14"/>
      <c r="AD1296" s="14"/>
      <c r="AE1296" s="14"/>
      <c r="AF1296" s="14"/>
      <c r="AG1296" s="14"/>
      <c r="AH1296" s="14"/>
      <c r="AI1296" s="14"/>
      <c r="AJ1296" s="14"/>
      <c r="AK1296" s="14"/>
      <c r="AL1296" s="14"/>
      <c r="AM1296" s="14"/>
      <c r="AN1296" s="14"/>
      <c r="AO1296" s="14"/>
      <c r="AP1296" s="14"/>
      <c r="AQ1296" s="14"/>
    </row>
    <row r="1297" spans="2:43" x14ac:dyDescent="0.3">
      <c r="C1297" s="14"/>
      <c r="D1297" s="14"/>
      <c r="E1297" s="14"/>
      <c r="F1297" s="14"/>
      <c r="G1297" s="14"/>
      <c r="H1297" s="14"/>
      <c r="I1297" s="14"/>
      <c r="J1297" s="14"/>
      <c r="K1297" s="14"/>
      <c r="L1297" s="14"/>
      <c r="M1297" s="14"/>
      <c r="N1297" s="14"/>
      <c r="O1297" s="14"/>
      <c r="P1297" s="14"/>
      <c r="Q1297" s="14"/>
      <c r="R1297" s="14"/>
      <c r="S1297" s="14"/>
      <c r="T1297" s="14"/>
      <c r="U1297" s="14"/>
      <c r="V1297" s="14"/>
      <c r="W1297" s="14"/>
      <c r="X1297" s="14"/>
      <c r="Y1297" s="14"/>
      <c r="Z1297" s="14"/>
      <c r="AA1297" s="14"/>
      <c r="AB1297" s="14"/>
      <c r="AC1297" s="14"/>
      <c r="AD1297" s="14"/>
      <c r="AE1297" s="14"/>
      <c r="AF1297" s="14"/>
      <c r="AG1297" s="14"/>
      <c r="AH1297" s="14"/>
      <c r="AI1297" s="14"/>
      <c r="AJ1297" s="14"/>
      <c r="AK1297" s="14"/>
      <c r="AL1297" s="14"/>
      <c r="AM1297" s="14"/>
      <c r="AN1297" s="14"/>
      <c r="AO1297" s="14"/>
      <c r="AP1297" s="14"/>
      <c r="AQ1297" s="14"/>
    </row>
    <row r="1298" spans="2:43" x14ac:dyDescent="0.3">
      <c r="C1298" s="14"/>
      <c r="D1298" s="14"/>
      <c r="E1298" s="14"/>
      <c r="F1298" s="14"/>
      <c r="G1298" s="14"/>
      <c r="H1298" s="14"/>
      <c r="I1298" s="14"/>
      <c r="J1298" s="14"/>
      <c r="K1298" s="14"/>
      <c r="L1298" s="14"/>
      <c r="M1298" s="14"/>
      <c r="N1298" s="14"/>
      <c r="O1298" s="14"/>
      <c r="P1298" s="14"/>
      <c r="Q1298" s="14"/>
      <c r="R1298" s="14"/>
      <c r="S1298" s="14"/>
      <c r="T1298" s="14"/>
      <c r="U1298" s="14"/>
      <c r="V1298" s="14"/>
      <c r="W1298" s="14"/>
      <c r="X1298" s="14"/>
      <c r="Y1298" s="14"/>
      <c r="Z1298" s="14"/>
      <c r="AA1298" s="14"/>
      <c r="AB1298" s="14"/>
      <c r="AC1298" s="14"/>
      <c r="AD1298" s="14"/>
      <c r="AE1298" s="14"/>
      <c r="AF1298" s="14"/>
      <c r="AG1298" s="14"/>
      <c r="AH1298" s="14"/>
      <c r="AI1298" s="14"/>
      <c r="AJ1298" s="14"/>
      <c r="AK1298" s="14"/>
      <c r="AL1298" s="14"/>
      <c r="AM1298" s="14"/>
      <c r="AN1298" s="14"/>
      <c r="AO1298" s="14"/>
      <c r="AP1298" s="14"/>
      <c r="AQ1298" s="14"/>
    </row>
    <row r="1299" spans="2:43" x14ac:dyDescent="0.3">
      <c r="B1299" s="6"/>
      <c r="C1299" s="14"/>
      <c r="D1299" s="14"/>
      <c r="E1299" s="14"/>
      <c r="F1299" s="14"/>
      <c r="G1299" s="14"/>
      <c r="H1299" s="14"/>
      <c r="I1299" s="14"/>
      <c r="J1299" s="14"/>
      <c r="K1299" s="14"/>
      <c r="L1299" s="14"/>
      <c r="M1299" s="14"/>
      <c r="N1299" s="14"/>
      <c r="O1299" s="14"/>
      <c r="P1299" s="14"/>
      <c r="Q1299" s="14"/>
      <c r="R1299" s="14"/>
      <c r="S1299" s="14"/>
      <c r="T1299" s="14"/>
      <c r="U1299" s="14"/>
      <c r="V1299" s="14"/>
      <c r="W1299" s="14"/>
      <c r="X1299" s="14"/>
      <c r="Y1299" s="14"/>
      <c r="Z1299" s="14"/>
      <c r="AA1299" s="14"/>
      <c r="AB1299" s="14"/>
      <c r="AC1299" s="14"/>
      <c r="AD1299" s="14"/>
      <c r="AE1299" s="14"/>
      <c r="AF1299" s="14"/>
      <c r="AG1299" s="14"/>
      <c r="AH1299" s="14"/>
      <c r="AI1299" s="14"/>
      <c r="AJ1299" s="14"/>
      <c r="AK1299" s="14"/>
      <c r="AL1299" s="14"/>
      <c r="AM1299" s="14"/>
      <c r="AN1299" s="14"/>
      <c r="AO1299" s="14"/>
      <c r="AP1299" s="14"/>
      <c r="AQ1299" s="14"/>
    </row>
    <row r="1300" spans="2:43" x14ac:dyDescent="0.3">
      <c r="B1300" s="22"/>
      <c r="C1300" s="14"/>
      <c r="D1300" s="14"/>
      <c r="E1300" s="14"/>
      <c r="F1300" s="14"/>
      <c r="G1300" s="14"/>
      <c r="H1300" s="14"/>
      <c r="I1300" s="14"/>
      <c r="J1300" s="14"/>
      <c r="K1300" s="14"/>
      <c r="L1300" s="14"/>
      <c r="M1300" s="14"/>
      <c r="N1300" s="14"/>
      <c r="O1300" s="14"/>
      <c r="P1300" s="14"/>
      <c r="Q1300" s="14"/>
      <c r="R1300" s="14"/>
      <c r="S1300" s="14"/>
      <c r="T1300" s="14"/>
      <c r="U1300" s="14"/>
      <c r="V1300" s="14"/>
      <c r="W1300" s="14"/>
      <c r="X1300" s="14"/>
      <c r="Y1300" s="14"/>
      <c r="Z1300" s="14"/>
      <c r="AA1300" s="14"/>
      <c r="AB1300" s="14"/>
      <c r="AC1300" s="14"/>
      <c r="AD1300" s="14"/>
      <c r="AE1300" s="14"/>
      <c r="AF1300" s="14"/>
      <c r="AG1300" s="14"/>
      <c r="AH1300" s="14"/>
      <c r="AI1300" s="14"/>
      <c r="AJ1300" s="14"/>
      <c r="AK1300" s="14"/>
      <c r="AL1300" s="14"/>
      <c r="AM1300" s="14"/>
      <c r="AN1300" s="14"/>
      <c r="AO1300" s="14"/>
      <c r="AP1300" s="14"/>
      <c r="AQ1300" s="14"/>
    </row>
    <row r="1301" spans="2:43" x14ac:dyDescent="0.3">
      <c r="C1301" s="14"/>
      <c r="D1301" s="14"/>
      <c r="E1301" s="14"/>
      <c r="F1301" s="14"/>
      <c r="G1301" s="14"/>
      <c r="H1301" s="14"/>
      <c r="I1301" s="14"/>
      <c r="J1301" s="14"/>
      <c r="K1301" s="14"/>
      <c r="L1301" s="14"/>
      <c r="M1301" s="14"/>
      <c r="N1301" s="14"/>
      <c r="O1301" s="14"/>
      <c r="P1301" s="14"/>
      <c r="Q1301" s="14"/>
      <c r="R1301" s="14"/>
      <c r="S1301" s="14"/>
      <c r="T1301" s="14"/>
      <c r="U1301" s="14"/>
      <c r="V1301" s="14"/>
      <c r="W1301" s="14"/>
      <c r="X1301" s="14"/>
      <c r="Y1301" s="14"/>
      <c r="Z1301" s="14"/>
      <c r="AA1301" s="14"/>
      <c r="AB1301" s="14"/>
      <c r="AC1301" s="14"/>
      <c r="AD1301" s="14"/>
      <c r="AE1301" s="14"/>
      <c r="AF1301" s="14"/>
      <c r="AG1301" s="14"/>
      <c r="AH1301" s="14"/>
      <c r="AI1301" s="14"/>
      <c r="AJ1301" s="14"/>
      <c r="AK1301" s="14"/>
      <c r="AL1301" s="14"/>
      <c r="AM1301" s="14"/>
      <c r="AN1301" s="14"/>
      <c r="AO1301" s="14"/>
      <c r="AP1301" s="14"/>
      <c r="AQ1301" s="14"/>
    </row>
    <row r="1302" spans="2:43" x14ac:dyDescent="0.3">
      <c r="C1302" s="14"/>
      <c r="D1302" s="14"/>
      <c r="E1302" s="14"/>
      <c r="F1302" s="14"/>
      <c r="G1302" s="14"/>
      <c r="H1302" s="14"/>
      <c r="I1302" s="14"/>
      <c r="J1302" s="14"/>
      <c r="K1302" s="14"/>
      <c r="L1302" s="14"/>
      <c r="M1302" s="14"/>
      <c r="N1302" s="14"/>
      <c r="O1302" s="14"/>
      <c r="P1302" s="14"/>
      <c r="Q1302" s="14"/>
      <c r="R1302" s="14"/>
      <c r="S1302" s="14"/>
      <c r="T1302" s="14"/>
      <c r="U1302" s="14"/>
      <c r="V1302" s="14"/>
      <c r="W1302" s="14"/>
      <c r="X1302" s="14"/>
      <c r="Y1302" s="14"/>
      <c r="Z1302" s="14"/>
      <c r="AA1302" s="14"/>
      <c r="AB1302" s="14"/>
      <c r="AC1302" s="14"/>
      <c r="AD1302" s="14"/>
      <c r="AE1302" s="14"/>
      <c r="AF1302" s="14"/>
      <c r="AG1302" s="14"/>
      <c r="AH1302" s="14"/>
      <c r="AI1302" s="14"/>
      <c r="AJ1302" s="14"/>
      <c r="AK1302" s="14"/>
      <c r="AL1302" s="14"/>
      <c r="AM1302" s="14"/>
      <c r="AN1302" s="14"/>
      <c r="AO1302" s="14"/>
      <c r="AP1302" s="14"/>
      <c r="AQ1302" s="14"/>
    </row>
    <row r="1303" spans="2:43" x14ac:dyDescent="0.3">
      <c r="C1303" s="14"/>
      <c r="D1303" s="14"/>
      <c r="E1303" s="14"/>
      <c r="F1303" s="14"/>
      <c r="G1303" s="14"/>
      <c r="H1303" s="14"/>
      <c r="I1303" s="14"/>
      <c r="J1303" s="14"/>
      <c r="K1303" s="14"/>
      <c r="L1303" s="14"/>
      <c r="M1303" s="14"/>
      <c r="N1303" s="14"/>
      <c r="O1303" s="14"/>
      <c r="P1303" s="14"/>
      <c r="Q1303" s="14"/>
      <c r="R1303" s="14"/>
      <c r="S1303" s="14"/>
      <c r="T1303" s="14"/>
      <c r="U1303" s="14"/>
      <c r="V1303" s="14"/>
      <c r="W1303" s="14"/>
      <c r="X1303" s="14"/>
      <c r="Y1303" s="14"/>
      <c r="Z1303" s="14"/>
      <c r="AA1303" s="14"/>
      <c r="AB1303" s="14"/>
      <c r="AC1303" s="14"/>
      <c r="AD1303" s="14"/>
      <c r="AE1303" s="14"/>
      <c r="AF1303" s="14"/>
      <c r="AG1303" s="14"/>
      <c r="AH1303" s="14"/>
      <c r="AI1303" s="14"/>
      <c r="AJ1303" s="14"/>
      <c r="AK1303" s="14"/>
      <c r="AL1303" s="14"/>
      <c r="AM1303" s="14"/>
      <c r="AN1303" s="14"/>
      <c r="AO1303" s="14"/>
      <c r="AP1303" s="14"/>
      <c r="AQ1303" s="14"/>
    </row>
    <row r="1304" spans="2:43" x14ac:dyDescent="0.3">
      <c r="C1304" s="14"/>
      <c r="D1304" s="14"/>
      <c r="E1304" s="14"/>
      <c r="F1304" s="14"/>
      <c r="G1304" s="14"/>
      <c r="H1304" s="14"/>
      <c r="I1304" s="14"/>
      <c r="J1304" s="14"/>
      <c r="K1304" s="14"/>
      <c r="L1304" s="14"/>
      <c r="M1304" s="14"/>
      <c r="N1304" s="14"/>
      <c r="O1304" s="14"/>
      <c r="P1304" s="14"/>
      <c r="Q1304" s="14"/>
      <c r="R1304" s="14"/>
      <c r="S1304" s="14"/>
      <c r="T1304" s="14"/>
      <c r="U1304" s="14"/>
      <c r="V1304" s="14"/>
      <c r="W1304" s="14"/>
      <c r="X1304" s="14"/>
      <c r="Y1304" s="14"/>
      <c r="Z1304" s="14"/>
      <c r="AA1304" s="14"/>
      <c r="AB1304" s="14"/>
      <c r="AC1304" s="14"/>
      <c r="AD1304" s="14"/>
      <c r="AE1304" s="14"/>
      <c r="AF1304" s="14"/>
      <c r="AG1304" s="14"/>
      <c r="AH1304" s="14"/>
      <c r="AI1304" s="14"/>
      <c r="AJ1304" s="14"/>
      <c r="AK1304" s="14"/>
      <c r="AL1304" s="14"/>
      <c r="AM1304" s="14"/>
      <c r="AN1304" s="14"/>
      <c r="AO1304" s="14"/>
      <c r="AP1304" s="14"/>
      <c r="AQ1304" s="14"/>
    </row>
    <row r="1305" spans="2:43" x14ac:dyDescent="0.3">
      <c r="C1305" s="14"/>
      <c r="D1305" s="14"/>
      <c r="E1305" s="14"/>
      <c r="F1305" s="14"/>
      <c r="G1305" s="14"/>
      <c r="H1305" s="14"/>
      <c r="I1305" s="14"/>
      <c r="J1305" s="14"/>
      <c r="K1305" s="14"/>
      <c r="L1305" s="14"/>
      <c r="M1305" s="14"/>
      <c r="N1305" s="14"/>
      <c r="O1305" s="14"/>
      <c r="P1305" s="14"/>
      <c r="Q1305" s="14"/>
      <c r="R1305" s="14"/>
      <c r="S1305" s="14"/>
      <c r="T1305" s="14"/>
      <c r="U1305" s="14"/>
      <c r="V1305" s="14"/>
      <c r="W1305" s="14"/>
      <c r="X1305" s="14"/>
      <c r="Y1305" s="14"/>
      <c r="Z1305" s="14"/>
      <c r="AA1305" s="14"/>
      <c r="AB1305" s="14"/>
      <c r="AC1305" s="14"/>
      <c r="AD1305" s="14"/>
      <c r="AE1305" s="14"/>
      <c r="AF1305" s="14"/>
      <c r="AG1305" s="14"/>
      <c r="AH1305" s="14"/>
      <c r="AI1305" s="14"/>
      <c r="AJ1305" s="14"/>
      <c r="AK1305" s="14"/>
      <c r="AL1305" s="14"/>
      <c r="AM1305" s="14"/>
      <c r="AN1305" s="14"/>
      <c r="AO1305" s="14"/>
      <c r="AP1305" s="14"/>
      <c r="AQ1305" s="14"/>
    </row>
    <row r="1306" spans="2:43" x14ac:dyDescent="0.3">
      <c r="B1306" s="6"/>
      <c r="C1306" s="14"/>
      <c r="D1306" s="14"/>
      <c r="E1306" s="14"/>
      <c r="F1306" s="14"/>
      <c r="G1306" s="14"/>
      <c r="H1306" s="14"/>
      <c r="I1306" s="14"/>
      <c r="J1306" s="14"/>
      <c r="K1306" s="14"/>
      <c r="L1306" s="14"/>
      <c r="M1306" s="14"/>
      <c r="N1306" s="14"/>
      <c r="O1306" s="14"/>
      <c r="P1306" s="14"/>
      <c r="Q1306" s="14"/>
      <c r="R1306" s="14"/>
      <c r="S1306" s="14"/>
      <c r="T1306" s="14"/>
      <c r="U1306" s="14"/>
      <c r="V1306" s="14"/>
      <c r="W1306" s="14"/>
      <c r="X1306" s="14"/>
      <c r="Y1306" s="14"/>
      <c r="Z1306" s="14"/>
      <c r="AA1306" s="14"/>
      <c r="AB1306" s="14"/>
      <c r="AC1306" s="14"/>
      <c r="AD1306" s="14"/>
      <c r="AE1306" s="14"/>
      <c r="AF1306" s="14"/>
      <c r="AG1306" s="14"/>
      <c r="AH1306" s="14"/>
      <c r="AI1306" s="14"/>
      <c r="AJ1306" s="14"/>
      <c r="AK1306" s="14"/>
      <c r="AL1306" s="14"/>
      <c r="AM1306" s="14"/>
      <c r="AN1306" s="14"/>
      <c r="AO1306" s="14"/>
      <c r="AP1306" s="14"/>
      <c r="AQ1306" s="14"/>
    </row>
    <row r="1307" spans="2:43" x14ac:dyDescent="0.3">
      <c r="B1307" s="22"/>
      <c r="C1307" s="14"/>
      <c r="D1307" s="14"/>
      <c r="E1307" s="14"/>
      <c r="F1307" s="14"/>
      <c r="G1307" s="14"/>
      <c r="H1307" s="14"/>
      <c r="I1307" s="14"/>
      <c r="J1307" s="14"/>
      <c r="K1307" s="14"/>
      <c r="L1307" s="14"/>
      <c r="M1307" s="14"/>
      <c r="N1307" s="14"/>
      <c r="O1307" s="14"/>
      <c r="P1307" s="14"/>
      <c r="Q1307" s="14"/>
      <c r="R1307" s="14"/>
      <c r="S1307" s="14"/>
      <c r="T1307" s="14"/>
      <c r="U1307" s="14"/>
      <c r="V1307" s="14"/>
      <c r="W1307" s="14"/>
      <c r="X1307" s="14"/>
      <c r="Y1307" s="14"/>
      <c r="Z1307" s="14"/>
      <c r="AA1307" s="14"/>
      <c r="AB1307" s="14"/>
      <c r="AC1307" s="14"/>
      <c r="AD1307" s="14"/>
      <c r="AE1307" s="14"/>
      <c r="AF1307" s="14"/>
      <c r="AG1307" s="14"/>
      <c r="AH1307" s="14"/>
      <c r="AI1307" s="14"/>
      <c r="AJ1307" s="14"/>
      <c r="AK1307" s="14"/>
      <c r="AL1307" s="14"/>
      <c r="AM1307" s="14"/>
      <c r="AN1307" s="14"/>
      <c r="AO1307" s="14"/>
      <c r="AP1307" s="14"/>
      <c r="AQ1307" s="14"/>
    </row>
    <row r="1308" spans="2:43" x14ac:dyDescent="0.3">
      <c r="C1308" s="14"/>
      <c r="D1308" s="14"/>
      <c r="E1308" s="14"/>
      <c r="F1308" s="14"/>
      <c r="G1308" s="14"/>
      <c r="H1308" s="14"/>
      <c r="I1308" s="14"/>
      <c r="J1308" s="14"/>
      <c r="K1308" s="14"/>
      <c r="L1308" s="14"/>
      <c r="M1308" s="14"/>
      <c r="N1308" s="14"/>
      <c r="O1308" s="14"/>
      <c r="P1308" s="14"/>
      <c r="Q1308" s="14"/>
      <c r="R1308" s="14"/>
      <c r="S1308" s="14"/>
      <c r="T1308" s="14"/>
      <c r="U1308" s="14"/>
      <c r="V1308" s="14"/>
      <c r="W1308" s="14"/>
      <c r="X1308" s="14"/>
      <c r="Y1308" s="14"/>
      <c r="Z1308" s="14"/>
      <c r="AA1308" s="14"/>
      <c r="AB1308" s="14"/>
      <c r="AC1308" s="14"/>
      <c r="AD1308" s="14"/>
      <c r="AE1308" s="14"/>
      <c r="AF1308" s="14"/>
      <c r="AG1308" s="14"/>
      <c r="AH1308" s="14"/>
      <c r="AI1308" s="14"/>
      <c r="AJ1308" s="14"/>
      <c r="AK1308" s="14"/>
      <c r="AL1308" s="14"/>
      <c r="AM1308" s="14"/>
      <c r="AN1308" s="14"/>
      <c r="AO1308" s="14"/>
      <c r="AP1308" s="14"/>
      <c r="AQ1308" s="14"/>
    </row>
    <row r="1309" spans="2:43" x14ac:dyDescent="0.3">
      <c r="C1309" s="14"/>
      <c r="D1309" s="14"/>
      <c r="E1309" s="14"/>
      <c r="F1309" s="14"/>
      <c r="G1309" s="14"/>
      <c r="H1309" s="14"/>
      <c r="I1309" s="14"/>
      <c r="J1309" s="14"/>
      <c r="K1309" s="14"/>
      <c r="L1309" s="14"/>
      <c r="M1309" s="14"/>
      <c r="N1309" s="14"/>
      <c r="O1309" s="14"/>
      <c r="P1309" s="14"/>
      <c r="Q1309" s="14"/>
      <c r="R1309" s="14"/>
      <c r="S1309" s="14"/>
      <c r="T1309" s="14"/>
      <c r="U1309" s="14"/>
      <c r="V1309" s="14"/>
      <c r="W1309" s="14"/>
      <c r="X1309" s="14"/>
      <c r="Y1309" s="14"/>
      <c r="Z1309" s="14"/>
      <c r="AA1309" s="14"/>
      <c r="AB1309" s="14"/>
      <c r="AC1309" s="14"/>
      <c r="AD1309" s="14"/>
      <c r="AE1309" s="14"/>
      <c r="AF1309" s="14"/>
      <c r="AG1309" s="14"/>
      <c r="AH1309" s="14"/>
      <c r="AI1309" s="14"/>
      <c r="AJ1309" s="14"/>
      <c r="AK1309" s="14"/>
      <c r="AL1309" s="14"/>
      <c r="AM1309" s="14"/>
      <c r="AN1309" s="14"/>
      <c r="AO1309" s="14"/>
      <c r="AP1309" s="14"/>
      <c r="AQ1309" s="14"/>
    </row>
    <row r="1310" spans="2:43" x14ac:dyDescent="0.3">
      <c r="C1310" s="14"/>
      <c r="D1310" s="14"/>
      <c r="E1310" s="14"/>
      <c r="F1310" s="14"/>
      <c r="G1310" s="14"/>
      <c r="H1310" s="14"/>
      <c r="I1310" s="14"/>
      <c r="J1310" s="14"/>
      <c r="K1310" s="14"/>
      <c r="L1310" s="14"/>
      <c r="M1310" s="14"/>
      <c r="N1310" s="14"/>
      <c r="O1310" s="14"/>
      <c r="P1310" s="14"/>
      <c r="Q1310" s="14"/>
      <c r="R1310" s="14"/>
      <c r="S1310" s="14"/>
      <c r="T1310" s="14"/>
      <c r="U1310" s="14"/>
      <c r="V1310" s="14"/>
      <c r="W1310" s="14"/>
      <c r="X1310" s="14"/>
      <c r="Y1310" s="14"/>
      <c r="Z1310" s="14"/>
      <c r="AA1310" s="14"/>
      <c r="AB1310" s="14"/>
      <c r="AC1310" s="14"/>
      <c r="AD1310" s="14"/>
      <c r="AE1310" s="14"/>
      <c r="AF1310" s="14"/>
      <c r="AG1310" s="14"/>
      <c r="AH1310" s="14"/>
      <c r="AI1310" s="14"/>
      <c r="AJ1310" s="14"/>
      <c r="AK1310" s="14"/>
      <c r="AL1310" s="14"/>
      <c r="AM1310" s="14"/>
      <c r="AN1310" s="14"/>
      <c r="AO1310" s="14"/>
      <c r="AP1310" s="14"/>
      <c r="AQ1310" s="14"/>
    </row>
    <row r="1311" spans="2:43" x14ac:dyDescent="0.3">
      <c r="C1311" s="14"/>
      <c r="D1311" s="14"/>
      <c r="E1311" s="14"/>
      <c r="F1311" s="14"/>
      <c r="G1311" s="14"/>
      <c r="H1311" s="14"/>
      <c r="I1311" s="14"/>
      <c r="J1311" s="14"/>
      <c r="K1311" s="14"/>
      <c r="L1311" s="14"/>
      <c r="M1311" s="14"/>
      <c r="N1311" s="14"/>
      <c r="O1311" s="14"/>
      <c r="P1311" s="14"/>
      <c r="Q1311" s="14"/>
      <c r="R1311" s="14"/>
      <c r="S1311" s="14"/>
      <c r="T1311" s="14"/>
      <c r="U1311" s="14"/>
      <c r="V1311" s="14"/>
      <c r="W1311" s="14"/>
      <c r="X1311" s="14"/>
      <c r="Y1311" s="14"/>
      <c r="Z1311" s="14"/>
      <c r="AA1311" s="14"/>
      <c r="AB1311" s="14"/>
      <c r="AC1311" s="14"/>
      <c r="AD1311" s="14"/>
      <c r="AE1311" s="14"/>
      <c r="AF1311" s="14"/>
      <c r="AG1311" s="14"/>
      <c r="AH1311" s="14"/>
      <c r="AI1311" s="14"/>
      <c r="AJ1311" s="14"/>
      <c r="AK1311" s="14"/>
      <c r="AL1311" s="14"/>
      <c r="AM1311" s="14"/>
      <c r="AN1311" s="14"/>
      <c r="AO1311" s="14"/>
      <c r="AP1311" s="14"/>
      <c r="AQ1311" s="14"/>
    </row>
    <row r="1312" spans="2:43" x14ac:dyDescent="0.3">
      <c r="C1312" s="14"/>
      <c r="D1312" s="14"/>
      <c r="E1312" s="14"/>
      <c r="F1312" s="14"/>
      <c r="G1312" s="14"/>
      <c r="H1312" s="14"/>
      <c r="I1312" s="14"/>
      <c r="J1312" s="14"/>
      <c r="K1312" s="14"/>
      <c r="L1312" s="14"/>
      <c r="M1312" s="14"/>
      <c r="N1312" s="14"/>
      <c r="O1312" s="14"/>
      <c r="P1312" s="14"/>
      <c r="Q1312" s="14"/>
      <c r="R1312" s="14"/>
      <c r="S1312" s="14"/>
      <c r="T1312" s="14"/>
      <c r="U1312" s="14"/>
      <c r="V1312" s="14"/>
      <c r="W1312" s="14"/>
      <c r="X1312" s="14"/>
      <c r="Y1312" s="14"/>
      <c r="Z1312" s="14"/>
      <c r="AA1312" s="14"/>
      <c r="AB1312" s="14"/>
      <c r="AC1312" s="14"/>
      <c r="AD1312" s="14"/>
      <c r="AE1312" s="14"/>
      <c r="AF1312" s="14"/>
      <c r="AG1312" s="14"/>
      <c r="AH1312" s="14"/>
      <c r="AI1312" s="14"/>
      <c r="AJ1312" s="14"/>
      <c r="AK1312" s="14"/>
      <c r="AL1312" s="14"/>
      <c r="AM1312" s="14"/>
      <c r="AN1312" s="14"/>
      <c r="AO1312" s="14"/>
      <c r="AP1312" s="14"/>
      <c r="AQ1312" s="14"/>
    </row>
    <row r="1313" spans="2:43" x14ac:dyDescent="0.3">
      <c r="C1313" s="14"/>
      <c r="D1313" s="14"/>
      <c r="E1313" s="14"/>
      <c r="F1313" s="14"/>
      <c r="G1313" s="14"/>
      <c r="H1313" s="14"/>
      <c r="I1313" s="14"/>
      <c r="J1313" s="14"/>
      <c r="K1313" s="14"/>
      <c r="L1313" s="14"/>
      <c r="M1313" s="14"/>
      <c r="N1313" s="14"/>
      <c r="O1313" s="14"/>
      <c r="P1313" s="14"/>
      <c r="Q1313" s="14"/>
      <c r="R1313" s="14"/>
      <c r="S1313" s="14"/>
      <c r="T1313" s="14"/>
      <c r="U1313" s="14"/>
      <c r="V1313" s="14"/>
      <c r="W1313" s="14"/>
      <c r="X1313" s="14"/>
      <c r="Y1313" s="14"/>
      <c r="Z1313" s="14"/>
      <c r="AA1313" s="14"/>
      <c r="AB1313" s="14"/>
      <c r="AC1313" s="14"/>
      <c r="AD1313" s="14"/>
      <c r="AE1313" s="14"/>
      <c r="AF1313" s="14"/>
      <c r="AG1313" s="14"/>
      <c r="AH1313" s="14"/>
      <c r="AI1313" s="14"/>
      <c r="AJ1313" s="14"/>
      <c r="AK1313" s="14"/>
      <c r="AL1313" s="14"/>
      <c r="AM1313" s="14"/>
      <c r="AN1313" s="14"/>
      <c r="AO1313" s="14"/>
      <c r="AP1313" s="14"/>
      <c r="AQ1313" s="14"/>
    </row>
    <row r="1314" spans="2:43" x14ac:dyDescent="0.3">
      <c r="C1314" s="14"/>
      <c r="D1314" s="14"/>
      <c r="E1314" s="14"/>
      <c r="F1314" s="14"/>
      <c r="G1314" s="14"/>
      <c r="H1314" s="14"/>
      <c r="I1314" s="14"/>
      <c r="J1314" s="14"/>
      <c r="K1314" s="14"/>
      <c r="L1314" s="14"/>
      <c r="M1314" s="14"/>
      <c r="N1314" s="14"/>
      <c r="O1314" s="14"/>
      <c r="P1314" s="14"/>
      <c r="Q1314" s="14"/>
      <c r="R1314" s="14"/>
      <c r="S1314" s="14"/>
      <c r="T1314" s="14"/>
      <c r="U1314" s="14"/>
      <c r="V1314" s="14"/>
      <c r="W1314" s="14"/>
      <c r="X1314" s="14"/>
      <c r="Y1314" s="14"/>
      <c r="Z1314" s="14"/>
      <c r="AA1314" s="14"/>
      <c r="AB1314" s="14"/>
      <c r="AC1314" s="14"/>
      <c r="AD1314" s="14"/>
      <c r="AE1314" s="14"/>
      <c r="AF1314" s="14"/>
      <c r="AG1314" s="14"/>
      <c r="AH1314" s="14"/>
      <c r="AI1314" s="14"/>
      <c r="AJ1314" s="14"/>
      <c r="AK1314" s="14"/>
      <c r="AL1314" s="14"/>
      <c r="AM1314" s="14"/>
      <c r="AN1314" s="14"/>
      <c r="AO1314" s="14"/>
      <c r="AP1314" s="14"/>
      <c r="AQ1314" s="14"/>
    </row>
    <row r="1315" spans="2:43" x14ac:dyDescent="0.3">
      <c r="B1315" s="6"/>
      <c r="C1315" s="14"/>
      <c r="D1315" s="14"/>
      <c r="E1315" s="14"/>
      <c r="F1315" s="14"/>
      <c r="G1315" s="14"/>
      <c r="H1315" s="14"/>
      <c r="I1315" s="14"/>
      <c r="J1315" s="14"/>
      <c r="K1315" s="14"/>
      <c r="L1315" s="14"/>
      <c r="M1315" s="14"/>
      <c r="N1315" s="14"/>
      <c r="O1315" s="14"/>
      <c r="P1315" s="14"/>
      <c r="Q1315" s="14"/>
      <c r="R1315" s="14"/>
      <c r="S1315" s="14"/>
      <c r="T1315" s="14"/>
      <c r="U1315" s="14"/>
      <c r="V1315" s="14"/>
      <c r="W1315" s="14"/>
      <c r="X1315" s="14"/>
      <c r="Y1315" s="14"/>
      <c r="Z1315" s="14"/>
      <c r="AA1315" s="14"/>
      <c r="AB1315" s="14"/>
      <c r="AC1315" s="14"/>
      <c r="AD1315" s="14"/>
      <c r="AE1315" s="14"/>
      <c r="AF1315" s="14"/>
      <c r="AG1315" s="14"/>
      <c r="AH1315" s="14"/>
      <c r="AI1315" s="14"/>
      <c r="AJ1315" s="14"/>
      <c r="AK1315" s="14"/>
      <c r="AL1315" s="14"/>
      <c r="AM1315" s="14"/>
      <c r="AN1315" s="14"/>
      <c r="AO1315" s="14"/>
      <c r="AP1315" s="14"/>
      <c r="AQ1315" s="14"/>
    </row>
    <row r="1316" spans="2:43" x14ac:dyDescent="0.3">
      <c r="B1316" s="22"/>
      <c r="C1316" s="14"/>
      <c r="D1316" s="14"/>
      <c r="E1316" s="14"/>
      <c r="F1316" s="14"/>
      <c r="G1316" s="14"/>
      <c r="H1316" s="14"/>
      <c r="I1316" s="14"/>
      <c r="J1316" s="14"/>
      <c r="K1316" s="14"/>
      <c r="L1316" s="14"/>
      <c r="M1316" s="14"/>
      <c r="N1316" s="14"/>
      <c r="O1316" s="14"/>
      <c r="P1316" s="14"/>
      <c r="Q1316" s="14"/>
      <c r="R1316" s="14"/>
      <c r="S1316" s="14"/>
      <c r="T1316" s="14"/>
      <c r="U1316" s="14"/>
      <c r="V1316" s="14"/>
      <c r="W1316" s="14"/>
      <c r="X1316" s="14"/>
      <c r="Y1316" s="14"/>
      <c r="Z1316" s="14"/>
      <c r="AA1316" s="14"/>
      <c r="AB1316" s="14"/>
      <c r="AC1316" s="14"/>
      <c r="AD1316" s="14"/>
      <c r="AE1316" s="14"/>
      <c r="AF1316" s="14"/>
      <c r="AG1316" s="14"/>
      <c r="AH1316" s="14"/>
      <c r="AI1316" s="14"/>
      <c r="AJ1316" s="14"/>
      <c r="AK1316" s="14"/>
      <c r="AL1316" s="14"/>
      <c r="AM1316" s="14"/>
      <c r="AN1316" s="14"/>
      <c r="AO1316" s="14"/>
      <c r="AP1316" s="14"/>
      <c r="AQ1316" s="14"/>
    </row>
    <row r="1317" spans="2:43" x14ac:dyDescent="0.3">
      <c r="C1317" s="14"/>
      <c r="D1317" s="14"/>
      <c r="E1317" s="14"/>
      <c r="F1317" s="14"/>
      <c r="G1317" s="14"/>
      <c r="H1317" s="14"/>
      <c r="I1317" s="14"/>
      <c r="J1317" s="14"/>
      <c r="K1317" s="14"/>
      <c r="L1317" s="14"/>
      <c r="M1317" s="14"/>
      <c r="N1317" s="14"/>
      <c r="O1317" s="14"/>
      <c r="P1317" s="14"/>
      <c r="Q1317" s="14"/>
      <c r="R1317" s="14"/>
      <c r="S1317" s="14"/>
      <c r="T1317" s="14"/>
      <c r="U1317" s="14"/>
      <c r="V1317" s="14"/>
      <c r="W1317" s="14"/>
      <c r="X1317" s="14"/>
      <c r="Y1317" s="14"/>
      <c r="Z1317" s="14"/>
      <c r="AA1317" s="14"/>
      <c r="AB1317" s="14"/>
      <c r="AC1317" s="14"/>
      <c r="AD1317" s="14"/>
      <c r="AE1317" s="14"/>
      <c r="AF1317" s="14"/>
      <c r="AG1317" s="14"/>
      <c r="AH1317" s="14"/>
      <c r="AI1317" s="14"/>
      <c r="AJ1317" s="14"/>
      <c r="AK1317" s="14"/>
      <c r="AL1317" s="14"/>
      <c r="AM1317" s="14"/>
      <c r="AN1317" s="14"/>
      <c r="AO1317" s="14"/>
      <c r="AP1317" s="14"/>
      <c r="AQ1317" s="14"/>
    </row>
    <row r="1318" spans="2:43" x14ac:dyDescent="0.3">
      <c r="C1318" s="14"/>
      <c r="D1318" s="14"/>
      <c r="E1318" s="14"/>
      <c r="F1318" s="14"/>
      <c r="G1318" s="14"/>
      <c r="H1318" s="14"/>
      <c r="I1318" s="14"/>
      <c r="J1318" s="14"/>
      <c r="K1318" s="14"/>
      <c r="L1318" s="14"/>
      <c r="M1318" s="14"/>
      <c r="N1318" s="14"/>
      <c r="O1318" s="14"/>
      <c r="P1318" s="14"/>
      <c r="Q1318" s="14"/>
      <c r="R1318" s="14"/>
      <c r="S1318" s="14"/>
      <c r="T1318" s="14"/>
      <c r="U1318" s="14"/>
      <c r="V1318" s="14"/>
      <c r="W1318" s="14"/>
      <c r="X1318" s="14"/>
      <c r="Y1318" s="14"/>
      <c r="Z1318" s="14"/>
      <c r="AA1318" s="14"/>
      <c r="AB1318" s="14"/>
      <c r="AC1318" s="14"/>
      <c r="AD1318" s="14"/>
      <c r="AE1318" s="14"/>
      <c r="AF1318" s="14"/>
      <c r="AG1318" s="14"/>
      <c r="AH1318" s="14"/>
      <c r="AI1318" s="14"/>
      <c r="AJ1318" s="14"/>
      <c r="AK1318" s="14"/>
      <c r="AL1318" s="14"/>
      <c r="AM1318" s="14"/>
      <c r="AN1318" s="14"/>
      <c r="AO1318" s="14"/>
      <c r="AP1318" s="14"/>
      <c r="AQ1318" s="14"/>
    </row>
    <row r="1319" spans="2:43" x14ac:dyDescent="0.3">
      <c r="C1319" s="14"/>
      <c r="D1319" s="14"/>
      <c r="E1319" s="14"/>
      <c r="F1319" s="14"/>
      <c r="G1319" s="14"/>
      <c r="H1319" s="14"/>
      <c r="I1319" s="14"/>
      <c r="J1319" s="14"/>
      <c r="K1319" s="14"/>
      <c r="L1319" s="14"/>
      <c r="M1319" s="14"/>
      <c r="N1319" s="14"/>
      <c r="O1319" s="14"/>
      <c r="P1319" s="14"/>
      <c r="Q1319" s="14"/>
      <c r="R1319" s="14"/>
      <c r="S1319" s="14"/>
      <c r="T1319" s="14"/>
      <c r="U1319" s="14"/>
      <c r="V1319" s="14"/>
      <c r="W1319" s="14"/>
      <c r="X1319" s="14"/>
      <c r="Y1319" s="14"/>
      <c r="Z1319" s="14"/>
      <c r="AA1319" s="14"/>
      <c r="AB1319" s="14"/>
      <c r="AC1319" s="14"/>
      <c r="AD1319" s="14"/>
      <c r="AE1319" s="14"/>
      <c r="AF1319" s="14"/>
      <c r="AG1319" s="14"/>
      <c r="AH1319" s="14"/>
      <c r="AI1319" s="14"/>
      <c r="AJ1319" s="14"/>
      <c r="AK1319" s="14"/>
      <c r="AL1319" s="14"/>
      <c r="AM1319" s="14"/>
      <c r="AN1319" s="14"/>
      <c r="AO1319" s="14"/>
      <c r="AP1319" s="14"/>
      <c r="AQ1319" s="14"/>
    </row>
    <row r="1320" spans="2:43" x14ac:dyDescent="0.3">
      <c r="C1320" s="14"/>
      <c r="D1320" s="14"/>
      <c r="E1320" s="14"/>
      <c r="F1320" s="14"/>
      <c r="G1320" s="14"/>
      <c r="H1320" s="14"/>
      <c r="I1320" s="14"/>
      <c r="J1320" s="14"/>
      <c r="K1320" s="14"/>
      <c r="L1320" s="14"/>
      <c r="M1320" s="14"/>
      <c r="N1320" s="14"/>
      <c r="O1320" s="14"/>
      <c r="P1320" s="14"/>
      <c r="Q1320" s="14"/>
      <c r="R1320" s="14"/>
      <c r="S1320" s="14"/>
      <c r="T1320" s="14"/>
      <c r="U1320" s="14"/>
      <c r="V1320" s="14"/>
      <c r="W1320" s="14"/>
      <c r="X1320" s="14"/>
      <c r="Y1320" s="14"/>
      <c r="Z1320" s="14"/>
      <c r="AA1320" s="14"/>
      <c r="AB1320" s="14"/>
      <c r="AC1320" s="14"/>
      <c r="AD1320" s="14"/>
      <c r="AE1320" s="14"/>
      <c r="AF1320" s="14"/>
      <c r="AG1320" s="14"/>
      <c r="AH1320" s="14"/>
      <c r="AI1320" s="14"/>
      <c r="AJ1320" s="14"/>
      <c r="AK1320" s="14"/>
      <c r="AL1320" s="14"/>
      <c r="AM1320" s="14"/>
      <c r="AN1320" s="14"/>
      <c r="AO1320" s="14"/>
      <c r="AP1320" s="14"/>
      <c r="AQ1320" s="14"/>
    </row>
    <row r="1321" spans="2:43" x14ac:dyDescent="0.3">
      <c r="C1321" s="14"/>
      <c r="D1321" s="14"/>
      <c r="E1321" s="14"/>
      <c r="F1321" s="14"/>
      <c r="G1321" s="14"/>
      <c r="H1321" s="14"/>
      <c r="I1321" s="14"/>
      <c r="J1321" s="14"/>
      <c r="K1321" s="14"/>
      <c r="L1321" s="14"/>
      <c r="M1321" s="14"/>
      <c r="N1321" s="14"/>
      <c r="O1321" s="14"/>
      <c r="P1321" s="14"/>
      <c r="Q1321" s="14"/>
      <c r="R1321" s="14"/>
      <c r="S1321" s="14"/>
      <c r="T1321" s="14"/>
      <c r="U1321" s="14"/>
      <c r="V1321" s="14"/>
      <c r="W1321" s="14"/>
      <c r="X1321" s="14"/>
      <c r="Y1321" s="14"/>
      <c r="Z1321" s="14"/>
      <c r="AA1321" s="14"/>
      <c r="AB1321" s="14"/>
      <c r="AC1321" s="14"/>
      <c r="AD1321" s="14"/>
      <c r="AE1321" s="14"/>
      <c r="AF1321" s="14"/>
      <c r="AG1321" s="14"/>
      <c r="AH1321" s="14"/>
      <c r="AI1321" s="14"/>
      <c r="AJ1321" s="14"/>
      <c r="AK1321" s="14"/>
      <c r="AL1321" s="14"/>
      <c r="AM1321" s="14"/>
      <c r="AN1321" s="14"/>
      <c r="AO1321" s="14"/>
      <c r="AP1321" s="14"/>
      <c r="AQ1321" s="14"/>
    </row>
    <row r="1322" spans="2:43" x14ac:dyDescent="0.3">
      <c r="C1322" s="14"/>
      <c r="D1322" s="14"/>
      <c r="E1322" s="14"/>
      <c r="F1322" s="14"/>
      <c r="G1322" s="14"/>
      <c r="H1322" s="14"/>
      <c r="I1322" s="14"/>
      <c r="J1322" s="14"/>
      <c r="K1322" s="14"/>
      <c r="L1322" s="14"/>
      <c r="M1322" s="14"/>
      <c r="N1322" s="14"/>
      <c r="O1322" s="14"/>
      <c r="P1322" s="14"/>
      <c r="Q1322" s="14"/>
      <c r="R1322" s="14"/>
      <c r="S1322" s="14"/>
      <c r="T1322" s="14"/>
      <c r="U1322" s="14"/>
      <c r="V1322" s="14"/>
      <c r="W1322" s="14"/>
      <c r="X1322" s="14"/>
      <c r="Y1322" s="14"/>
      <c r="Z1322" s="14"/>
      <c r="AA1322" s="14"/>
      <c r="AB1322" s="14"/>
      <c r="AC1322" s="14"/>
      <c r="AD1322" s="14"/>
      <c r="AE1322" s="14"/>
      <c r="AF1322" s="14"/>
      <c r="AG1322" s="14"/>
      <c r="AH1322" s="14"/>
      <c r="AI1322" s="14"/>
      <c r="AJ1322" s="14"/>
      <c r="AK1322" s="14"/>
      <c r="AL1322" s="14"/>
      <c r="AM1322" s="14"/>
      <c r="AN1322" s="14"/>
      <c r="AO1322" s="14"/>
      <c r="AP1322" s="14"/>
      <c r="AQ1322" s="14"/>
    </row>
    <row r="1323" spans="2:43" x14ac:dyDescent="0.3">
      <c r="B1323" s="6"/>
      <c r="C1323" s="14"/>
      <c r="D1323" s="14"/>
      <c r="E1323" s="14"/>
      <c r="F1323" s="14"/>
      <c r="G1323" s="14"/>
      <c r="H1323" s="14"/>
      <c r="I1323" s="14"/>
      <c r="J1323" s="14"/>
      <c r="K1323" s="14"/>
      <c r="L1323" s="14"/>
      <c r="M1323" s="14"/>
      <c r="N1323" s="14"/>
      <c r="O1323" s="14"/>
      <c r="P1323" s="14"/>
      <c r="Q1323" s="14"/>
      <c r="R1323" s="14"/>
      <c r="S1323" s="14"/>
      <c r="T1323" s="14"/>
      <c r="U1323" s="14"/>
      <c r="V1323" s="14"/>
      <c r="W1323" s="14"/>
      <c r="X1323" s="14"/>
      <c r="Y1323" s="14"/>
      <c r="Z1323" s="14"/>
      <c r="AA1323" s="14"/>
      <c r="AB1323" s="14"/>
      <c r="AC1323" s="14"/>
      <c r="AD1323" s="14"/>
      <c r="AE1323" s="14"/>
      <c r="AF1323" s="14"/>
      <c r="AG1323" s="14"/>
      <c r="AH1323" s="14"/>
      <c r="AI1323" s="14"/>
      <c r="AJ1323" s="14"/>
      <c r="AK1323" s="14"/>
      <c r="AL1323" s="14"/>
      <c r="AM1323" s="14"/>
      <c r="AN1323" s="14"/>
      <c r="AO1323" s="14"/>
      <c r="AP1323" s="14"/>
      <c r="AQ1323" s="14"/>
    </row>
    <row r="1324" spans="2:43" x14ac:dyDescent="0.3">
      <c r="B1324" s="22"/>
      <c r="C1324" s="14"/>
      <c r="D1324" s="14"/>
      <c r="E1324" s="14"/>
      <c r="F1324" s="14"/>
      <c r="G1324" s="14"/>
      <c r="H1324" s="14"/>
      <c r="I1324" s="14"/>
      <c r="J1324" s="14"/>
      <c r="K1324" s="14"/>
      <c r="L1324" s="14"/>
      <c r="M1324" s="14"/>
      <c r="N1324" s="14"/>
      <c r="O1324" s="14"/>
      <c r="P1324" s="14"/>
      <c r="Q1324" s="14"/>
      <c r="R1324" s="14"/>
      <c r="S1324" s="14"/>
      <c r="T1324" s="14"/>
      <c r="U1324" s="14"/>
      <c r="V1324" s="14"/>
      <c r="W1324" s="14"/>
      <c r="X1324" s="14"/>
      <c r="Y1324" s="14"/>
      <c r="Z1324" s="14"/>
      <c r="AA1324" s="14"/>
      <c r="AB1324" s="14"/>
      <c r="AC1324" s="14"/>
      <c r="AD1324" s="14"/>
      <c r="AE1324" s="14"/>
      <c r="AF1324" s="14"/>
      <c r="AG1324" s="14"/>
      <c r="AH1324" s="14"/>
      <c r="AI1324" s="14"/>
      <c r="AJ1324" s="14"/>
      <c r="AK1324" s="14"/>
      <c r="AL1324" s="14"/>
      <c r="AM1324" s="14"/>
      <c r="AN1324" s="14"/>
      <c r="AO1324" s="14"/>
      <c r="AP1324" s="14"/>
      <c r="AQ1324" s="14"/>
    </row>
    <row r="1325" spans="2:43" x14ac:dyDescent="0.3">
      <c r="C1325" s="14"/>
      <c r="D1325" s="14"/>
      <c r="E1325" s="14"/>
      <c r="F1325" s="14"/>
      <c r="G1325" s="14"/>
      <c r="H1325" s="14"/>
      <c r="I1325" s="14"/>
      <c r="J1325" s="14"/>
      <c r="K1325" s="14"/>
      <c r="L1325" s="14"/>
      <c r="M1325" s="14"/>
      <c r="N1325" s="14"/>
      <c r="O1325" s="14"/>
      <c r="P1325" s="14"/>
      <c r="Q1325" s="14"/>
      <c r="R1325" s="14"/>
      <c r="S1325" s="14"/>
      <c r="T1325" s="14"/>
      <c r="U1325" s="14"/>
      <c r="V1325" s="14"/>
      <c r="W1325" s="14"/>
      <c r="X1325" s="14"/>
      <c r="Y1325" s="14"/>
      <c r="Z1325" s="14"/>
      <c r="AA1325" s="14"/>
      <c r="AB1325" s="14"/>
      <c r="AC1325" s="14"/>
      <c r="AD1325" s="14"/>
      <c r="AE1325" s="14"/>
      <c r="AF1325" s="14"/>
      <c r="AG1325" s="14"/>
      <c r="AH1325" s="14"/>
      <c r="AI1325" s="14"/>
      <c r="AJ1325" s="14"/>
      <c r="AK1325" s="14"/>
      <c r="AL1325" s="14"/>
      <c r="AM1325" s="14"/>
      <c r="AN1325" s="14"/>
      <c r="AO1325" s="14"/>
      <c r="AP1325" s="14"/>
      <c r="AQ1325" s="14"/>
    </row>
    <row r="1326" spans="2:43" x14ac:dyDescent="0.3">
      <c r="C1326" s="14"/>
      <c r="D1326" s="14"/>
      <c r="E1326" s="14"/>
      <c r="F1326" s="14"/>
      <c r="G1326" s="14"/>
      <c r="H1326" s="14"/>
      <c r="I1326" s="14"/>
      <c r="J1326" s="14"/>
      <c r="K1326" s="14"/>
      <c r="L1326" s="14"/>
      <c r="M1326" s="14"/>
      <c r="N1326" s="14"/>
      <c r="O1326" s="14"/>
      <c r="P1326" s="14"/>
      <c r="Q1326" s="14"/>
      <c r="R1326" s="14"/>
      <c r="S1326" s="14"/>
      <c r="T1326" s="14"/>
      <c r="U1326" s="14"/>
      <c r="V1326" s="14"/>
      <c r="W1326" s="14"/>
      <c r="X1326" s="14"/>
      <c r="Y1326" s="14"/>
      <c r="Z1326" s="14"/>
      <c r="AA1326" s="14"/>
      <c r="AB1326" s="14"/>
      <c r="AC1326" s="14"/>
      <c r="AD1326" s="14"/>
      <c r="AE1326" s="14"/>
      <c r="AF1326" s="14"/>
      <c r="AG1326" s="14"/>
      <c r="AH1326" s="14"/>
      <c r="AI1326" s="14"/>
      <c r="AJ1326" s="14"/>
      <c r="AK1326" s="14"/>
      <c r="AL1326" s="14"/>
      <c r="AM1326" s="14"/>
      <c r="AN1326" s="14"/>
      <c r="AO1326" s="14"/>
      <c r="AP1326" s="14"/>
      <c r="AQ1326" s="14"/>
    </row>
    <row r="1327" spans="2:43" x14ac:dyDescent="0.3">
      <c r="C1327" s="14"/>
      <c r="D1327" s="14"/>
      <c r="E1327" s="14"/>
      <c r="F1327" s="14"/>
      <c r="G1327" s="14"/>
      <c r="H1327" s="14"/>
      <c r="I1327" s="14"/>
      <c r="J1327" s="14"/>
      <c r="K1327" s="14"/>
      <c r="L1327" s="14"/>
      <c r="M1327" s="14"/>
      <c r="N1327" s="14"/>
      <c r="O1327" s="14"/>
      <c r="P1327" s="14"/>
      <c r="Q1327" s="14"/>
      <c r="R1327" s="14"/>
      <c r="S1327" s="14"/>
      <c r="T1327" s="14"/>
      <c r="U1327" s="14"/>
      <c r="V1327" s="14"/>
      <c r="W1327" s="14"/>
      <c r="X1327" s="14"/>
      <c r="Y1327" s="14"/>
      <c r="Z1327" s="14"/>
      <c r="AA1327" s="14"/>
      <c r="AB1327" s="14"/>
      <c r="AC1327" s="14"/>
      <c r="AD1327" s="14"/>
      <c r="AE1327" s="14"/>
      <c r="AF1327" s="14"/>
      <c r="AG1327" s="14"/>
      <c r="AH1327" s="14"/>
      <c r="AI1327" s="14"/>
      <c r="AJ1327" s="14"/>
      <c r="AK1327" s="14"/>
      <c r="AL1327" s="14"/>
      <c r="AM1327" s="14"/>
      <c r="AN1327" s="14"/>
      <c r="AO1327" s="14"/>
      <c r="AP1327" s="14"/>
      <c r="AQ1327" s="14"/>
    </row>
    <row r="1328" spans="2:43" x14ac:dyDescent="0.3">
      <c r="C1328" s="14"/>
      <c r="D1328" s="14"/>
      <c r="E1328" s="14"/>
      <c r="F1328" s="14"/>
      <c r="G1328" s="14"/>
      <c r="H1328" s="14"/>
      <c r="I1328" s="14"/>
      <c r="J1328" s="14"/>
      <c r="K1328" s="14"/>
      <c r="L1328" s="14"/>
      <c r="M1328" s="14"/>
      <c r="N1328" s="14"/>
      <c r="O1328" s="14"/>
      <c r="P1328" s="14"/>
      <c r="Q1328" s="14"/>
      <c r="R1328" s="14"/>
      <c r="S1328" s="14"/>
      <c r="T1328" s="14"/>
      <c r="U1328" s="14"/>
      <c r="V1328" s="14"/>
      <c r="W1328" s="14"/>
      <c r="X1328" s="14"/>
      <c r="Y1328" s="14"/>
      <c r="Z1328" s="14"/>
      <c r="AA1328" s="14"/>
      <c r="AB1328" s="14"/>
      <c r="AC1328" s="14"/>
      <c r="AD1328" s="14"/>
      <c r="AE1328" s="14"/>
      <c r="AF1328" s="14"/>
      <c r="AG1328" s="14"/>
      <c r="AH1328" s="14"/>
      <c r="AI1328" s="14"/>
      <c r="AJ1328" s="14"/>
      <c r="AK1328" s="14"/>
      <c r="AL1328" s="14"/>
      <c r="AM1328" s="14"/>
      <c r="AN1328" s="14"/>
      <c r="AO1328" s="14"/>
      <c r="AP1328" s="14"/>
      <c r="AQ1328" s="14"/>
    </row>
    <row r="1329" spans="2:43" x14ac:dyDescent="0.3">
      <c r="C1329" s="14"/>
      <c r="D1329" s="14"/>
      <c r="E1329" s="14"/>
      <c r="F1329" s="14"/>
      <c r="G1329" s="14"/>
      <c r="H1329" s="14"/>
      <c r="I1329" s="14"/>
      <c r="J1329" s="14"/>
      <c r="K1329" s="14"/>
      <c r="L1329" s="14"/>
      <c r="M1329" s="14"/>
      <c r="N1329" s="14"/>
      <c r="O1329" s="14"/>
      <c r="P1329" s="14"/>
      <c r="Q1329" s="14"/>
      <c r="R1329" s="14"/>
      <c r="S1329" s="14"/>
      <c r="T1329" s="14"/>
      <c r="U1329" s="14"/>
      <c r="V1329" s="14"/>
      <c r="W1329" s="14"/>
      <c r="X1329" s="14"/>
      <c r="Y1329" s="14"/>
      <c r="Z1329" s="14"/>
      <c r="AA1329" s="14"/>
      <c r="AB1329" s="14"/>
      <c r="AC1329" s="14"/>
      <c r="AD1329" s="14"/>
      <c r="AE1329" s="14"/>
      <c r="AF1329" s="14"/>
      <c r="AG1329" s="14"/>
      <c r="AH1329" s="14"/>
      <c r="AI1329" s="14"/>
      <c r="AJ1329" s="14"/>
      <c r="AK1329" s="14"/>
      <c r="AL1329" s="14"/>
      <c r="AM1329" s="14"/>
      <c r="AN1329" s="14"/>
      <c r="AO1329" s="14"/>
      <c r="AP1329" s="14"/>
      <c r="AQ1329" s="14"/>
    </row>
    <row r="1330" spans="2:43" x14ac:dyDescent="0.3">
      <c r="C1330" s="14"/>
      <c r="D1330" s="14"/>
      <c r="E1330" s="14"/>
      <c r="F1330" s="14"/>
      <c r="G1330" s="14"/>
      <c r="H1330" s="14"/>
      <c r="I1330" s="14"/>
      <c r="J1330" s="14"/>
      <c r="K1330" s="14"/>
      <c r="L1330" s="14"/>
      <c r="M1330" s="14"/>
      <c r="N1330" s="14"/>
      <c r="O1330" s="14"/>
      <c r="P1330" s="14"/>
      <c r="Q1330" s="14"/>
      <c r="R1330" s="14"/>
      <c r="S1330" s="14"/>
      <c r="T1330" s="14"/>
      <c r="U1330" s="14"/>
      <c r="V1330" s="14"/>
      <c r="W1330" s="14"/>
      <c r="X1330" s="14"/>
      <c r="Y1330" s="14"/>
      <c r="Z1330" s="14"/>
      <c r="AA1330" s="14"/>
      <c r="AB1330" s="14"/>
      <c r="AC1330" s="14"/>
      <c r="AD1330" s="14"/>
      <c r="AE1330" s="14"/>
      <c r="AF1330" s="14"/>
      <c r="AG1330" s="14"/>
      <c r="AH1330" s="14"/>
      <c r="AI1330" s="14"/>
      <c r="AJ1330" s="14"/>
      <c r="AK1330" s="14"/>
      <c r="AL1330" s="14"/>
      <c r="AM1330" s="14"/>
      <c r="AN1330" s="14"/>
      <c r="AO1330" s="14"/>
      <c r="AP1330" s="14"/>
      <c r="AQ1330" s="14"/>
    </row>
    <row r="1331" spans="2:43" x14ac:dyDescent="0.3">
      <c r="B1331" s="6"/>
      <c r="C1331" s="14"/>
      <c r="D1331" s="14"/>
      <c r="E1331" s="14"/>
      <c r="F1331" s="14"/>
      <c r="G1331" s="14"/>
      <c r="H1331" s="14"/>
      <c r="I1331" s="14"/>
      <c r="J1331" s="14"/>
      <c r="K1331" s="14"/>
      <c r="L1331" s="14"/>
      <c r="M1331" s="14"/>
      <c r="N1331" s="14"/>
      <c r="O1331" s="14"/>
      <c r="P1331" s="14"/>
      <c r="Q1331" s="14"/>
      <c r="R1331" s="14"/>
      <c r="S1331" s="14"/>
      <c r="T1331" s="14"/>
      <c r="U1331" s="14"/>
      <c r="V1331" s="14"/>
      <c r="W1331" s="14"/>
      <c r="X1331" s="14"/>
      <c r="Y1331" s="14"/>
      <c r="Z1331" s="14"/>
      <c r="AA1331" s="14"/>
      <c r="AB1331" s="14"/>
      <c r="AC1331" s="14"/>
      <c r="AD1331" s="14"/>
      <c r="AE1331" s="14"/>
      <c r="AF1331" s="14"/>
      <c r="AG1331" s="14"/>
      <c r="AH1331" s="14"/>
      <c r="AI1331" s="14"/>
      <c r="AJ1331" s="14"/>
      <c r="AK1331" s="14"/>
      <c r="AL1331" s="14"/>
      <c r="AM1331" s="14"/>
      <c r="AN1331" s="14"/>
      <c r="AO1331" s="14"/>
      <c r="AP1331" s="14"/>
      <c r="AQ1331" s="14"/>
    </row>
    <row r="1332" spans="2:43" x14ac:dyDescent="0.3">
      <c r="B1332" s="22"/>
      <c r="C1332" s="14"/>
      <c r="D1332" s="14"/>
      <c r="E1332" s="14"/>
      <c r="F1332" s="14"/>
      <c r="G1332" s="14"/>
      <c r="H1332" s="14"/>
      <c r="I1332" s="14"/>
      <c r="J1332" s="14"/>
      <c r="K1332" s="14"/>
      <c r="L1332" s="14"/>
      <c r="M1332" s="14"/>
      <c r="N1332" s="14"/>
      <c r="O1332" s="14"/>
      <c r="P1332" s="14"/>
      <c r="Q1332" s="14"/>
      <c r="R1332" s="14"/>
      <c r="S1332" s="14"/>
      <c r="T1332" s="14"/>
      <c r="U1332" s="14"/>
      <c r="V1332" s="14"/>
      <c r="W1332" s="14"/>
      <c r="X1332" s="14"/>
      <c r="Y1332" s="14"/>
      <c r="Z1332" s="14"/>
      <c r="AA1332" s="14"/>
      <c r="AB1332" s="14"/>
      <c r="AC1332" s="14"/>
      <c r="AD1332" s="14"/>
      <c r="AE1332" s="14"/>
      <c r="AF1332" s="14"/>
      <c r="AG1332" s="14"/>
      <c r="AH1332" s="14"/>
      <c r="AI1332" s="14"/>
      <c r="AJ1332" s="14"/>
      <c r="AK1332" s="14"/>
      <c r="AL1332" s="14"/>
      <c r="AM1332" s="14"/>
      <c r="AN1332" s="14"/>
      <c r="AO1332" s="14"/>
      <c r="AP1332" s="14"/>
      <c r="AQ1332" s="14"/>
    </row>
    <row r="1333" spans="2:43" x14ac:dyDescent="0.3">
      <c r="C1333" s="14"/>
      <c r="D1333" s="14"/>
      <c r="E1333" s="14"/>
      <c r="F1333" s="14"/>
      <c r="G1333" s="14"/>
      <c r="H1333" s="14"/>
      <c r="I1333" s="14"/>
      <c r="J1333" s="14"/>
      <c r="K1333" s="14"/>
      <c r="L1333" s="14"/>
      <c r="M1333" s="14"/>
      <c r="N1333" s="14"/>
      <c r="O1333" s="14"/>
      <c r="P1333" s="14"/>
      <c r="Q1333" s="14"/>
      <c r="R1333" s="14"/>
      <c r="S1333" s="14"/>
      <c r="T1333" s="14"/>
      <c r="U1333" s="14"/>
      <c r="V1333" s="14"/>
      <c r="W1333" s="14"/>
      <c r="X1333" s="14"/>
      <c r="Y1333" s="14"/>
      <c r="Z1333" s="14"/>
      <c r="AA1333" s="14"/>
      <c r="AB1333" s="14"/>
      <c r="AC1333" s="14"/>
      <c r="AD1333" s="14"/>
      <c r="AE1333" s="14"/>
      <c r="AF1333" s="14"/>
      <c r="AG1333" s="14"/>
      <c r="AH1333" s="14"/>
      <c r="AI1333" s="14"/>
      <c r="AJ1333" s="14"/>
      <c r="AK1333" s="14"/>
      <c r="AL1333" s="14"/>
      <c r="AM1333" s="14"/>
      <c r="AN1333" s="14"/>
      <c r="AO1333" s="14"/>
      <c r="AP1333" s="14"/>
      <c r="AQ1333" s="14"/>
    </row>
    <row r="1334" spans="2:43" x14ac:dyDescent="0.3">
      <c r="C1334" s="14"/>
      <c r="D1334" s="14"/>
      <c r="E1334" s="14"/>
      <c r="F1334" s="14"/>
      <c r="G1334" s="14"/>
      <c r="H1334" s="14"/>
      <c r="I1334" s="14"/>
      <c r="J1334" s="14"/>
      <c r="K1334" s="14"/>
      <c r="L1334" s="14"/>
      <c r="M1334" s="14"/>
      <c r="N1334" s="14"/>
      <c r="O1334" s="14"/>
      <c r="P1334" s="14"/>
      <c r="Q1334" s="14"/>
      <c r="R1334" s="14"/>
      <c r="S1334" s="14"/>
      <c r="T1334" s="14"/>
      <c r="U1334" s="14"/>
      <c r="V1334" s="14"/>
      <c r="W1334" s="14"/>
      <c r="X1334" s="14"/>
      <c r="Y1334" s="14"/>
      <c r="Z1334" s="14"/>
      <c r="AA1334" s="14"/>
      <c r="AB1334" s="14"/>
      <c r="AC1334" s="14"/>
      <c r="AD1334" s="14"/>
      <c r="AE1334" s="14"/>
      <c r="AF1334" s="14"/>
      <c r="AG1334" s="14"/>
      <c r="AH1334" s="14"/>
      <c r="AI1334" s="14"/>
      <c r="AJ1334" s="14"/>
      <c r="AK1334" s="14"/>
      <c r="AL1334" s="14"/>
      <c r="AM1334" s="14"/>
      <c r="AN1334" s="14"/>
      <c r="AO1334" s="14"/>
      <c r="AP1334" s="14"/>
      <c r="AQ1334" s="14"/>
    </row>
    <row r="1335" spans="2:43" x14ac:dyDescent="0.3">
      <c r="C1335" s="14"/>
      <c r="D1335" s="14"/>
      <c r="E1335" s="14"/>
      <c r="F1335" s="14"/>
      <c r="G1335" s="14"/>
      <c r="H1335" s="14"/>
      <c r="I1335" s="14"/>
      <c r="J1335" s="14"/>
      <c r="K1335" s="14"/>
      <c r="L1335" s="14"/>
      <c r="M1335" s="14"/>
      <c r="N1335" s="14"/>
      <c r="O1335" s="14"/>
      <c r="P1335" s="14"/>
      <c r="Q1335" s="14"/>
      <c r="R1335" s="14"/>
      <c r="S1335" s="14"/>
      <c r="T1335" s="14"/>
      <c r="U1335" s="14"/>
      <c r="V1335" s="14"/>
      <c r="W1335" s="14"/>
      <c r="X1335" s="14"/>
      <c r="Y1335" s="14"/>
      <c r="Z1335" s="14"/>
      <c r="AA1335" s="14"/>
      <c r="AB1335" s="14"/>
      <c r="AC1335" s="14"/>
      <c r="AD1335" s="14"/>
      <c r="AE1335" s="14"/>
      <c r="AF1335" s="14"/>
      <c r="AG1335" s="14"/>
      <c r="AH1335" s="14"/>
      <c r="AI1335" s="14"/>
      <c r="AJ1335" s="14"/>
      <c r="AK1335" s="14"/>
      <c r="AL1335" s="14"/>
      <c r="AM1335" s="14"/>
      <c r="AN1335" s="14"/>
      <c r="AO1335" s="14"/>
      <c r="AP1335" s="14"/>
      <c r="AQ1335" s="14"/>
    </row>
    <row r="1336" spans="2:43" x14ac:dyDescent="0.3">
      <c r="C1336" s="14"/>
      <c r="D1336" s="14"/>
      <c r="E1336" s="14"/>
      <c r="F1336" s="14"/>
      <c r="G1336" s="14"/>
      <c r="H1336" s="14"/>
      <c r="I1336" s="14"/>
      <c r="J1336" s="14"/>
      <c r="K1336" s="14"/>
      <c r="L1336" s="14"/>
      <c r="M1336" s="14"/>
      <c r="N1336" s="14"/>
      <c r="O1336" s="14"/>
      <c r="P1336" s="14"/>
      <c r="Q1336" s="14"/>
      <c r="R1336" s="14"/>
      <c r="S1336" s="14"/>
      <c r="T1336" s="14"/>
      <c r="U1336" s="14"/>
      <c r="V1336" s="14"/>
      <c r="W1336" s="14"/>
      <c r="X1336" s="14"/>
      <c r="Y1336" s="14"/>
      <c r="Z1336" s="14"/>
      <c r="AA1336" s="14"/>
      <c r="AB1336" s="14"/>
      <c r="AC1336" s="14"/>
      <c r="AD1336" s="14"/>
      <c r="AE1336" s="14"/>
      <c r="AF1336" s="14"/>
      <c r="AG1336" s="14"/>
      <c r="AH1336" s="14"/>
      <c r="AI1336" s="14"/>
      <c r="AJ1336" s="14"/>
      <c r="AK1336" s="14"/>
      <c r="AL1336" s="14"/>
      <c r="AM1336" s="14"/>
      <c r="AN1336" s="14"/>
      <c r="AO1336" s="14"/>
      <c r="AP1336" s="14"/>
      <c r="AQ1336" s="14"/>
    </row>
    <row r="1337" spans="2:43" x14ac:dyDescent="0.3">
      <c r="C1337" s="14"/>
      <c r="D1337" s="14"/>
      <c r="E1337" s="14"/>
      <c r="F1337" s="14"/>
      <c r="G1337" s="14"/>
      <c r="H1337" s="14"/>
      <c r="I1337" s="14"/>
      <c r="J1337" s="14"/>
      <c r="K1337" s="14"/>
      <c r="L1337" s="14"/>
      <c r="M1337" s="14"/>
      <c r="N1337" s="14"/>
      <c r="O1337" s="14"/>
      <c r="P1337" s="14"/>
      <c r="Q1337" s="14"/>
      <c r="R1337" s="14"/>
      <c r="S1337" s="14"/>
      <c r="T1337" s="14"/>
      <c r="U1337" s="14"/>
      <c r="V1337" s="14"/>
      <c r="W1337" s="14"/>
      <c r="X1337" s="14"/>
      <c r="Y1337" s="14"/>
      <c r="Z1337" s="14"/>
      <c r="AA1337" s="14"/>
      <c r="AB1337" s="14"/>
      <c r="AC1337" s="14"/>
      <c r="AD1337" s="14"/>
      <c r="AE1337" s="14"/>
      <c r="AF1337" s="14"/>
      <c r="AG1337" s="14"/>
      <c r="AH1337" s="14"/>
      <c r="AI1337" s="14"/>
      <c r="AJ1337" s="14"/>
      <c r="AK1337" s="14"/>
      <c r="AL1337" s="14"/>
      <c r="AM1337" s="14"/>
      <c r="AN1337" s="14"/>
      <c r="AO1337" s="14"/>
      <c r="AP1337" s="14"/>
      <c r="AQ1337" s="14"/>
    </row>
    <row r="1338" spans="2:43" x14ac:dyDescent="0.3">
      <c r="C1338" s="14"/>
      <c r="D1338" s="14"/>
      <c r="E1338" s="14"/>
      <c r="F1338" s="14"/>
      <c r="G1338" s="14"/>
      <c r="H1338" s="14"/>
      <c r="I1338" s="14"/>
      <c r="J1338" s="14"/>
      <c r="K1338" s="14"/>
      <c r="L1338" s="14"/>
      <c r="M1338" s="14"/>
      <c r="N1338" s="14"/>
      <c r="O1338" s="14"/>
      <c r="P1338" s="14"/>
      <c r="Q1338" s="14"/>
      <c r="R1338" s="14"/>
      <c r="S1338" s="14"/>
      <c r="T1338" s="14"/>
      <c r="U1338" s="14"/>
      <c r="V1338" s="14"/>
      <c r="W1338" s="14"/>
      <c r="X1338" s="14"/>
      <c r="Y1338" s="14"/>
      <c r="Z1338" s="14"/>
      <c r="AA1338" s="14"/>
      <c r="AB1338" s="14"/>
      <c r="AC1338" s="14"/>
      <c r="AD1338" s="14"/>
      <c r="AE1338" s="14"/>
      <c r="AF1338" s="14"/>
      <c r="AG1338" s="14"/>
      <c r="AH1338" s="14"/>
      <c r="AI1338" s="14"/>
      <c r="AJ1338" s="14"/>
      <c r="AK1338" s="14"/>
      <c r="AL1338" s="14"/>
      <c r="AM1338" s="14"/>
      <c r="AN1338" s="14"/>
      <c r="AO1338" s="14"/>
      <c r="AP1338" s="14"/>
      <c r="AQ1338" s="14"/>
    </row>
    <row r="1339" spans="2:43" x14ac:dyDescent="0.3">
      <c r="B1339" s="6"/>
      <c r="C1339" s="14"/>
      <c r="D1339" s="14"/>
      <c r="E1339" s="14"/>
      <c r="F1339" s="14"/>
      <c r="G1339" s="14"/>
      <c r="H1339" s="14"/>
      <c r="I1339" s="14"/>
      <c r="J1339" s="14"/>
      <c r="K1339" s="14"/>
      <c r="L1339" s="14"/>
      <c r="M1339" s="14"/>
      <c r="N1339" s="14"/>
      <c r="O1339" s="14"/>
      <c r="P1339" s="14"/>
      <c r="Q1339" s="14"/>
      <c r="R1339" s="14"/>
      <c r="S1339" s="14"/>
      <c r="T1339" s="14"/>
      <c r="U1339" s="14"/>
      <c r="V1339" s="14"/>
      <c r="W1339" s="14"/>
      <c r="X1339" s="14"/>
      <c r="Y1339" s="14"/>
      <c r="Z1339" s="14"/>
      <c r="AA1339" s="14"/>
      <c r="AB1339" s="14"/>
      <c r="AC1339" s="14"/>
      <c r="AD1339" s="14"/>
      <c r="AE1339" s="14"/>
      <c r="AF1339" s="14"/>
      <c r="AG1339" s="14"/>
      <c r="AH1339" s="14"/>
      <c r="AI1339" s="14"/>
      <c r="AJ1339" s="14"/>
      <c r="AK1339" s="14"/>
      <c r="AL1339" s="14"/>
      <c r="AM1339" s="14"/>
      <c r="AN1339" s="14"/>
      <c r="AO1339" s="14"/>
      <c r="AP1339" s="14"/>
      <c r="AQ1339" s="14"/>
    </row>
    <row r="1340" spans="2:43" x14ac:dyDescent="0.3">
      <c r="B1340" s="22"/>
      <c r="C1340" s="14"/>
      <c r="D1340" s="14"/>
      <c r="E1340" s="14"/>
      <c r="F1340" s="14"/>
      <c r="G1340" s="14"/>
      <c r="H1340" s="14"/>
      <c r="I1340" s="14"/>
      <c r="J1340" s="14"/>
      <c r="K1340" s="14"/>
      <c r="L1340" s="14"/>
      <c r="M1340" s="14"/>
      <c r="N1340" s="14"/>
      <c r="O1340" s="14"/>
      <c r="P1340" s="14"/>
      <c r="Q1340" s="14"/>
      <c r="R1340" s="14"/>
      <c r="S1340" s="14"/>
      <c r="T1340" s="14"/>
      <c r="U1340" s="14"/>
      <c r="V1340" s="14"/>
      <c r="W1340" s="14"/>
      <c r="X1340" s="14"/>
      <c r="Y1340" s="14"/>
      <c r="Z1340" s="14"/>
      <c r="AA1340" s="14"/>
      <c r="AB1340" s="14"/>
      <c r="AC1340" s="14"/>
      <c r="AD1340" s="14"/>
      <c r="AE1340" s="14"/>
      <c r="AF1340" s="14"/>
      <c r="AG1340" s="14"/>
      <c r="AH1340" s="14"/>
      <c r="AI1340" s="14"/>
      <c r="AJ1340" s="14"/>
      <c r="AK1340" s="14"/>
      <c r="AL1340" s="14"/>
      <c r="AM1340" s="14"/>
      <c r="AN1340" s="14"/>
      <c r="AO1340" s="14"/>
      <c r="AP1340" s="14"/>
      <c r="AQ1340" s="14"/>
    </row>
    <row r="1341" spans="2:43" x14ac:dyDescent="0.3">
      <c r="C1341" s="14"/>
      <c r="D1341" s="14"/>
      <c r="E1341" s="14"/>
      <c r="F1341" s="14"/>
      <c r="G1341" s="14"/>
      <c r="H1341" s="14"/>
      <c r="I1341" s="14"/>
      <c r="J1341" s="14"/>
      <c r="K1341" s="14"/>
      <c r="L1341" s="14"/>
      <c r="M1341" s="14"/>
      <c r="N1341" s="14"/>
      <c r="O1341" s="14"/>
      <c r="P1341" s="14"/>
      <c r="Q1341" s="14"/>
      <c r="R1341" s="14"/>
      <c r="S1341" s="14"/>
      <c r="T1341" s="14"/>
      <c r="U1341" s="14"/>
      <c r="V1341" s="14"/>
      <c r="W1341" s="14"/>
      <c r="X1341" s="14"/>
      <c r="Y1341" s="14"/>
      <c r="Z1341" s="14"/>
      <c r="AA1341" s="14"/>
      <c r="AB1341" s="14"/>
      <c r="AC1341" s="14"/>
      <c r="AD1341" s="14"/>
      <c r="AE1341" s="14"/>
      <c r="AF1341" s="14"/>
      <c r="AG1341" s="14"/>
      <c r="AH1341" s="14"/>
      <c r="AI1341" s="14"/>
      <c r="AJ1341" s="14"/>
      <c r="AK1341" s="14"/>
      <c r="AL1341" s="14"/>
      <c r="AM1341" s="14"/>
      <c r="AN1341" s="14"/>
      <c r="AO1341" s="14"/>
      <c r="AP1341" s="14"/>
      <c r="AQ1341" s="14"/>
    </row>
    <row r="1342" spans="2:43" x14ac:dyDescent="0.3">
      <c r="C1342" s="14"/>
      <c r="D1342" s="14"/>
      <c r="E1342" s="14"/>
      <c r="F1342" s="14"/>
      <c r="G1342" s="14"/>
      <c r="H1342" s="14"/>
      <c r="I1342" s="14"/>
      <c r="J1342" s="14"/>
      <c r="K1342" s="14"/>
      <c r="L1342" s="14"/>
      <c r="M1342" s="14"/>
      <c r="N1342" s="14"/>
      <c r="O1342" s="14"/>
      <c r="P1342" s="14"/>
      <c r="Q1342" s="14"/>
      <c r="R1342" s="14"/>
      <c r="S1342" s="14"/>
      <c r="T1342" s="14"/>
      <c r="U1342" s="14"/>
      <c r="V1342" s="14"/>
      <c r="W1342" s="14"/>
      <c r="X1342" s="14"/>
      <c r="Y1342" s="14"/>
      <c r="Z1342" s="14"/>
      <c r="AA1342" s="14"/>
      <c r="AB1342" s="14"/>
      <c r="AC1342" s="14"/>
      <c r="AD1342" s="14"/>
      <c r="AE1342" s="14"/>
      <c r="AF1342" s="14"/>
      <c r="AG1342" s="14"/>
      <c r="AH1342" s="14"/>
      <c r="AI1342" s="14"/>
      <c r="AJ1342" s="14"/>
      <c r="AK1342" s="14"/>
      <c r="AL1342" s="14"/>
      <c r="AM1342" s="14"/>
      <c r="AN1342" s="14"/>
      <c r="AO1342" s="14"/>
      <c r="AP1342" s="14"/>
      <c r="AQ1342" s="14"/>
    </row>
    <row r="1343" spans="2:43" x14ac:dyDescent="0.3">
      <c r="C1343" s="14"/>
      <c r="D1343" s="14"/>
      <c r="E1343" s="14"/>
      <c r="F1343" s="14"/>
      <c r="G1343" s="14"/>
      <c r="H1343" s="14"/>
      <c r="I1343" s="14"/>
      <c r="J1343" s="14"/>
      <c r="K1343" s="14"/>
      <c r="L1343" s="14"/>
      <c r="M1343" s="14"/>
      <c r="N1343" s="14"/>
      <c r="O1343" s="14"/>
      <c r="P1343" s="14"/>
      <c r="Q1343" s="14"/>
      <c r="R1343" s="14"/>
      <c r="S1343" s="14"/>
      <c r="T1343" s="14"/>
      <c r="U1343" s="14"/>
      <c r="V1343" s="14"/>
      <c r="W1343" s="14"/>
      <c r="X1343" s="14"/>
      <c r="Y1343" s="14"/>
      <c r="Z1343" s="14"/>
      <c r="AA1343" s="14"/>
      <c r="AB1343" s="14"/>
      <c r="AC1343" s="14"/>
      <c r="AD1343" s="14"/>
      <c r="AE1343" s="14"/>
      <c r="AF1343" s="14"/>
      <c r="AG1343" s="14"/>
      <c r="AH1343" s="14"/>
      <c r="AI1343" s="14"/>
      <c r="AJ1343" s="14"/>
      <c r="AK1343" s="14"/>
      <c r="AL1343" s="14"/>
      <c r="AM1343" s="14"/>
      <c r="AN1343" s="14"/>
      <c r="AO1343" s="14"/>
      <c r="AP1343" s="14"/>
      <c r="AQ1343" s="14"/>
    </row>
    <row r="1344" spans="2:43" x14ac:dyDescent="0.3">
      <c r="C1344" s="14"/>
      <c r="D1344" s="14"/>
      <c r="E1344" s="14"/>
      <c r="F1344" s="14"/>
      <c r="G1344" s="14"/>
      <c r="H1344" s="14"/>
      <c r="I1344" s="14"/>
      <c r="J1344" s="14"/>
      <c r="K1344" s="14"/>
      <c r="L1344" s="14"/>
      <c r="M1344" s="14"/>
      <c r="N1344" s="14"/>
      <c r="O1344" s="14"/>
      <c r="P1344" s="14"/>
      <c r="Q1344" s="14"/>
      <c r="R1344" s="14"/>
      <c r="S1344" s="14"/>
      <c r="T1344" s="14"/>
      <c r="U1344" s="14"/>
      <c r="V1344" s="14"/>
      <c r="W1344" s="14"/>
      <c r="X1344" s="14"/>
      <c r="Y1344" s="14"/>
      <c r="Z1344" s="14"/>
      <c r="AA1344" s="14"/>
      <c r="AB1344" s="14"/>
      <c r="AC1344" s="14"/>
      <c r="AD1344" s="14"/>
      <c r="AE1344" s="14"/>
      <c r="AF1344" s="14"/>
      <c r="AG1344" s="14"/>
      <c r="AH1344" s="14"/>
      <c r="AI1344" s="14"/>
      <c r="AJ1344" s="14"/>
      <c r="AK1344" s="14"/>
      <c r="AL1344" s="14"/>
      <c r="AM1344" s="14"/>
      <c r="AN1344" s="14"/>
      <c r="AO1344" s="14"/>
      <c r="AP1344" s="14"/>
      <c r="AQ1344" s="14"/>
    </row>
    <row r="1345" spans="2:43" x14ac:dyDescent="0.3">
      <c r="C1345" s="14"/>
      <c r="D1345" s="14"/>
      <c r="E1345" s="14"/>
      <c r="F1345" s="14"/>
      <c r="G1345" s="14"/>
      <c r="H1345" s="14"/>
      <c r="I1345" s="14"/>
      <c r="J1345" s="14"/>
      <c r="K1345" s="14"/>
      <c r="L1345" s="14"/>
      <c r="M1345" s="14"/>
      <c r="N1345" s="14"/>
      <c r="O1345" s="14"/>
      <c r="P1345" s="14"/>
      <c r="Q1345" s="14"/>
      <c r="R1345" s="14"/>
      <c r="S1345" s="14"/>
      <c r="T1345" s="14"/>
      <c r="U1345" s="14"/>
      <c r="V1345" s="14"/>
      <c r="W1345" s="14"/>
      <c r="X1345" s="14"/>
      <c r="Y1345" s="14"/>
      <c r="Z1345" s="14"/>
      <c r="AA1345" s="14"/>
      <c r="AB1345" s="14"/>
      <c r="AC1345" s="14"/>
      <c r="AD1345" s="14"/>
      <c r="AE1345" s="14"/>
      <c r="AF1345" s="14"/>
      <c r="AG1345" s="14"/>
      <c r="AH1345" s="14"/>
      <c r="AI1345" s="14"/>
      <c r="AJ1345" s="14"/>
      <c r="AK1345" s="14"/>
      <c r="AL1345" s="14"/>
      <c r="AM1345" s="14"/>
      <c r="AN1345" s="14"/>
      <c r="AO1345" s="14"/>
      <c r="AP1345" s="14"/>
      <c r="AQ1345" s="14"/>
    </row>
    <row r="1346" spans="2:43" x14ac:dyDescent="0.3">
      <c r="C1346" s="14"/>
      <c r="D1346" s="14"/>
      <c r="E1346" s="14"/>
      <c r="F1346" s="14"/>
      <c r="G1346" s="14"/>
      <c r="H1346" s="14"/>
      <c r="I1346" s="14"/>
      <c r="J1346" s="14"/>
      <c r="K1346" s="14"/>
      <c r="L1346" s="14"/>
      <c r="M1346" s="14"/>
      <c r="N1346" s="14"/>
      <c r="O1346" s="14"/>
      <c r="P1346" s="14"/>
      <c r="Q1346" s="14"/>
      <c r="R1346" s="14"/>
      <c r="S1346" s="14"/>
      <c r="T1346" s="14"/>
      <c r="U1346" s="14"/>
      <c r="V1346" s="14"/>
      <c r="W1346" s="14"/>
      <c r="X1346" s="14"/>
      <c r="Y1346" s="14"/>
      <c r="Z1346" s="14"/>
      <c r="AA1346" s="14"/>
      <c r="AB1346" s="14"/>
      <c r="AC1346" s="14"/>
      <c r="AD1346" s="14"/>
      <c r="AE1346" s="14"/>
      <c r="AF1346" s="14"/>
      <c r="AG1346" s="14"/>
      <c r="AH1346" s="14"/>
      <c r="AI1346" s="14"/>
      <c r="AJ1346" s="14"/>
      <c r="AK1346" s="14"/>
      <c r="AL1346" s="14"/>
      <c r="AM1346" s="14"/>
      <c r="AN1346" s="14"/>
      <c r="AO1346" s="14"/>
      <c r="AP1346" s="14"/>
      <c r="AQ1346" s="14"/>
    </row>
    <row r="1347" spans="2:43" x14ac:dyDescent="0.3">
      <c r="B1347" s="6"/>
      <c r="C1347" s="14"/>
      <c r="D1347" s="14"/>
      <c r="E1347" s="14"/>
      <c r="F1347" s="14"/>
      <c r="G1347" s="14"/>
      <c r="H1347" s="14"/>
      <c r="I1347" s="14"/>
      <c r="J1347" s="14"/>
      <c r="K1347" s="14"/>
      <c r="L1347" s="14"/>
      <c r="M1347" s="14"/>
      <c r="N1347" s="14"/>
      <c r="O1347" s="14"/>
      <c r="P1347" s="14"/>
      <c r="Q1347" s="14"/>
      <c r="R1347" s="14"/>
      <c r="S1347" s="14"/>
      <c r="T1347" s="14"/>
      <c r="U1347" s="14"/>
      <c r="V1347" s="14"/>
      <c r="W1347" s="14"/>
      <c r="X1347" s="14"/>
      <c r="Y1347" s="14"/>
      <c r="Z1347" s="14"/>
      <c r="AA1347" s="14"/>
      <c r="AB1347" s="14"/>
      <c r="AC1347" s="14"/>
      <c r="AD1347" s="14"/>
      <c r="AE1347" s="14"/>
      <c r="AF1347" s="14"/>
      <c r="AG1347" s="14"/>
      <c r="AH1347" s="14"/>
      <c r="AI1347" s="14"/>
      <c r="AJ1347" s="14"/>
      <c r="AK1347" s="14"/>
      <c r="AL1347" s="14"/>
      <c r="AM1347" s="14"/>
      <c r="AN1347" s="14"/>
      <c r="AO1347" s="14"/>
      <c r="AP1347" s="14"/>
      <c r="AQ1347" s="14"/>
    </row>
    <row r="1348" spans="2:43" x14ac:dyDescent="0.3">
      <c r="B1348" s="22"/>
      <c r="C1348" s="14"/>
      <c r="D1348" s="14"/>
      <c r="E1348" s="14"/>
      <c r="F1348" s="14"/>
      <c r="G1348" s="14"/>
      <c r="H1348" s="14"/>
      <c r="I1348" s="14"/>
      <c r="J1348" s="14"/>
      <c r="K1348" s="14"/>
      <c r="L1348" s="14"/>
      <c r="M1348" s="14"/>
      <c r="N1348" s="14"/>
      <c r="O1348" s="14"/>
      <c r="P1348" s="14"/>
      <c r="Q1348" s="14"/>
      <c r="R1348" s="14"/>
      <c r="S1348" s="14"/>
      <c r="T1348" s="14"/>
      <c r="U1348" s="14"/>
      <c r="V1348" s="14"/>
      <c r="W1348" s="14"/>
      <c r="X1348" s="14"/>
      <c r="Y1348" s="14"/>
      <c r="Z1348" s="14"/>
      <c r="AA1348" s="14"/>
      <c r="AB1348" s="14"/>
      <c r="AC1348" s="14"/>
      <c r="AD1348" s="14"/>
      <c r="AE1348" s="14"/>
      <c r="AF1348" s="14"/>
      <c r="AG1348" s="14"/>
      <c r="AH1348" s="14"/>
      <c r="AI1348" s="14"/>
      <c r="AJ1348" s="14"/>
      <c r="AK1348" s="14"/>
      <c r="AL1348" s="14"/>
      <c r="AM1348" s="14"/>
      <c r="AN1348" s="14"/>
      <c r="AO1348" s="14"/>
      <c r="AP1348" s="14"/>
      <c r="AQ1348" s="14"/>
    </row>
    <row r="1349" spans="2:43" x14ac:dyDescent="0.3">
      <c r="C1349" s="14"/>
      <c r="D1349" s="14"/>
      <c r="E1349" s="14"/>
      <c r="F1349" s="14"/>
      <c r="G1349" s="14"/>
      <c r="H1349" s="14"/>
      <c r="I1349" s="14"/>
      <c r="J1349" s="14"/>
      <c r="K1349" s="14"/>
      <c r="L1349" s="14"/>
      <c r="M1349" s="14"/>
      <c r="N1349" s="14"/>
      <c r="O1349" s="14"/>
      <c r="P1349" s="14"/>
      <c r="Q1349" s="14"/>
      <c r="R1349" s="14"/>
      <c r="S1349" s="14"/>
      <c r="T1349" s="14"/>
      <c r="U1349" s="14"/>
      <c r="V1349" s="14"/>
      <c r="W1349" s="14"/>
      <c r="X1349" s="14"/>
      <c r="Y1349" s="14"/>
      <c r="Z1349" s="14"/>
      <c r="AA1349" s="14"/>
      <c r="AB1349" s="14"/>
      <c r="AC1349" s="14"/>
      <c r="AD1349" s="14"/>
      <c r="AE1349" s="14"/>
      <c r="AF1349" s="14"/>
      <c r="AG1349" s="14"/>
      <c r="AH1349" s="14"/>
      <c r="AI1349" s="14"/>
      <c r="AJ1349" s="14"/>
      <c r="AK1349" s="14"/>
      <c r="AL1349" s="14"/>
      <c r="AM1349" s="14"/>
      <c r="AN1349" s="14"/>
      <c r="AO1349" s="14"/>
      <c r="AP1349" s="14"/>
      <c r="AQ1349" s="14"/>
    </row>
    <row r="1350" spans="2:43" x14ac:dyDescent="0.3">
      <c r="C1350" s="14"/>
      <c r="D1350" s="14"/>
      <c r="E1350" s="14"/>
      <c r="F1350" s="14"/>
      <c r="G1350" s="14"/>
      <c r="H1350" s="14"/>
      <c r="I1350" s="14"/>
      <c r="J1350" s="14"/>
      <c r="K1350" s="14"/>
      <c r="L1350" s="14"/>
      <c r="M1350" s="14"/>
      <c r="N1350" s="14"/>
      <c r="O1350" s="14"/>
      <c r="P1350" s="14"/>
      <c r="Q1350" s="14"/>
      <c r="R1350" s="14"/>
      <c r="S1350" s="14"/>
      <c r="T1350" s="14"/>
      <c r="U1350" s="14"/>
      <c r="V1350" s="14"/>
      <c r="W1350" s="14"/>
      <c r="X1350" s="14"/>
      <c r="Y1350" s="14"/>
      <c r="Z1350" s="14"/>
      <c r="AA1350" s="14"/>
      <c r="AB1350" s="14"/>
      <c r="AC1350" s="14"/>
      <c r="AD1350" s="14"/>
      <c r="AE1350" s="14"/>
      <c r="AF1350" s="14"/>
      <c r="AG1350" s="14"/>
      <c r="AH1350" s="14"/>
      <c r="AI1350" s="14"/>
      <c r="AJ1350" s="14"/>
      <c r="AK1350" s="14"/>
      <c r="AL1350" s="14"/>
      <c r="AM1350" s="14"/>
      <c r="AN1350" s="14"/>
      <c r="AO1350" s="14"/>
      <c r="AP1350" s="14"/>
      <c r="AQ1350" s="14"/>
    </row>
    <row r="1351" spans="2:43" x14ac:dyDescent="0.3">
      <c r="C1351" s="14"/>
      <c r="D1351" s="14"/>
      <c r="E1351" s="14"/>
      <c r="F1351" s="14"/>
      <c r="G1351" s="14"/>
      <c r="H1351" s="14"/>
      <c r="I1351" s="14"/>
      <c r="J1351" s="14"/>
      <c r="K1351" s="14"/>
      <c r="L1351" s="14"/>
      <c r="M1351" s="14"/>
      <c r="N1351" s="14"/>
      <c r="O1351" s="14"/>
      <c r="P1351" s="14"/>
      <c r="Q1351" s="14"/>
      <c r="R1351" s="14"/>
      <c r="S1351" s="14"/>
      <c r="T1351" s="14"/>
      <c r="U1351" s="14"/>
      <c r="V1351" s="14"/>
      <c r="W1351" s="14"/>
      <c r="X1351" s="14"/>
      <c r="Y1351" s="14"/>
      <c r="Z1351" s="14"/>
      <c r="AA1351" s="14"/>
      <c r="AB1351" s="14"/>
      <c r="AC1351" s="14"/>
      <c r="AD1351" s="14"/>
      <c r="AE1351" s="14"/>
      <c r="AF1351" s="14"/>
      <c r="AG1351" s="14"/>
      <c r="AH1351" s="14"/>
      <c r="AI1351" s="14"/>
      <c r="AJ1351" s="14"/>
      <c r="AK1351" s="14"/>
      <c r="AL1351" s="14"/>
      <c r="AM1351" s="14"/>
      <c r="AN1351" s="14"/>
      <c r="AO1351" s="14"/>
      <c r="AP1351" s="14"/>
      <c r="AQ1351" s="14"/>
    </row>
    <row r="1352" spans="2:43" x14ac:dyDescent="0.3">
      <c r="C1352" s="14"/>
      <c r="D1352" s="14"/>
      <c r="E1352" s="14"/>
      <c r="F1352" s="14"/>
      <c r="G1352" s="14"/>
      <c r="H1352" s="14"/>
      <c r="I1352" s="14"/>
      <c r="J1352" s="14"/>
      <c r="K1352" s="14"/>
      <c r="L1352" s="14"/>
      <c r="M1352" s="14"/>
      <c r="N1352" s="14"/>
      <c r="O1352" s="14"/>
      <c r="P1352" s="14"/>
      <c r="Q1352" s="14"/>
      <c r="R1352" s="14"/>
      <c r="S1352" s="14"/>
      <c r="T1352" s="14"/>
      <c r="U1352" s="14"/>
      <c r="V1352" s="14"/>
      <c r="W1352" s="14"/>
      <c r="X1352" s="14"/>
      <c r="Y1352" s="14"/>
      <c r="Z1352" s="14"/>
      <c r="AA1352" s="14"/>
      <c r="AB1352" s="14"/>
      <c r="AC1352" s="14"/>
      <c r="AD1352" s="14"/>
      <c r="AE1352" s="14"/>
      <c r="AF1352" s="14"/>
      <c r="AG1352" s="14"/>
      <c r="AH1352" s="14"/>
      <c r="AI1352" s="14"/>
      <c r="AJ1352" s="14"/>
      <c r="AK1352" s="14"/>
      <c r="AL1352" s="14"/>
      <c r="AM1352" s="14"/>
      <c r="AN1352" s="14"/>
      <c r="AO1352" s="14"/>
      <c r="AP1352" s="14"/>
      <c r="AQ1352" s="14"/>
    </row>
    <row r="1353" spans="2:43" x14ac:dyDescent="0.3">
      <c r="C1353" s="14"/>
      <c r="D1353" s="14"/>
      <c r="E1353" s="14"/>
      <c r="F1353" s="14"/>
      <c r="G1353" s="14"/>
      <c r="H1353" s="14"/>
      <c r="I1353" s="14"/>
      <c r="J1353" s="14"/>
      <c r="K1353" s="14"/>
      <c r="L1353" s="14"/>
      <c r="M1353" s="14"/>
      <c r="N1353" s="14"/>
      <c r="O1353" s="14"/>
      <c r="P1353" s="14"/>
      <c r="Q1353" s="14"/>
      <c r="R1353" s="14"/>
      <c r="S1353" s="14"/>
      <c r="T1353" s="14"/>
      <c r="U1353" s="14"/>
      <c r="V1353" s="14"/>
      <c r="W1353" s="14"/>
      <c r="X1353" s="14"/>
      <c r="Y1353" s="14"/>
      <c r="Z1353" s="14"/>
      <c r="AA1353" s="14"/>
      <c r="AB1353" s="14"/>
      <c r="AC1353" s="14"/>
      <c r="AD1353" s="14"/>
      <c r="AE1353" s="14"/>
      <c r="AF1353" s="14"/>
      <c r="AG1353" s="14"/>
      <c r="AH1353" s="14"/>
      <c r="AI1353" s="14"/>
      <c r="AJ1353" s="14"/>
      <c r="AK1353" s="14"/>
      <c r="AL1353" s="14"/>
      <c r="AM1353" s="14"/>
      <c r="AN1353" s="14"/>
      <c r="AO1353" s="14"/>
      <c r="AP1353" s="14"/>
      <c r="AQ1353" s="14"/>
    </row>
    <row r="1354" spans="2:43" x14ac:dyDescent="0.3">
      <c r="C1354" s="14"/>
      <c r="D1354" s="14"/>
      <c r="E1354" s="14"/>
      <c r="F1354" s="14"/>
      <c r="G1354" s="14"/>
      <c r="H1354" s="14"/>
      <c r="I1354" s="14"/>
      <c r="J1354" s="14"/>
      <c r="K1354" s="14"/>
      <c r="L1354" s="14"/>
      <c r="M1354" s="14"/>
      <c r="N1354" s="14"/>
      <c r="O1354" s="14"/>
      <c r="P1354" s="14"/>
      <c r="Q1354" s="14"/>
      <c r="R1354" s="14"/>
      <c r="S1354" s="14"/>
      <c r="T1354" s="14"/>
      <c r="U1354" s="14"/>
      <c r="V1354" s="14"/>
      <c r="W1354" s="14"/>
      <c r="X1354" s="14"/>
      <c r="Y1354" s="14"/>
      <c r="Z1354" s="14"/>
      <c r="AA1354" s="14"/>
      <c r="AB1354" s="14"/>
      <c r="AC1354" s="14"/>
      <c r="AD1354" s="14"/>
      <c r="AE1354" s="14"/>
      <c r="AF1354" s="14"/>
      <c r="AG1354" s="14"/>
      <c r="AH1354" s="14"/>
      <c r="AI1354" s="14"/>
      <c r="AJ1354" s="14"/>
      <c r="AK1354" s="14"/>
      <c r="AL1354" s="14"/>
      <c r="AM1354" s="14"/>
      <c r="AN1354" s="14"/>
      <c r="AO1354" s="14"/>
      <c r="AP1354" s="14"/>
      <c r="AQ1354" s="14"/>
    </row>
    <row r="1355" spans="2:43" x14ac:dyDescent="0.3">
      <c r="B1355" s="6"/>
      <c r="C1355" s="14"/>
      <c r="D1355" s="14"/>
      <c r="E1355" s="14"/>
      <c r="F1355" s="14"/>
      <c r="G1355" s="14"/>
      <c r="H1355" s="14"/>
      <c r="I1355" s="14"/>
      <c r="J1355" s="14"/>
      <c r="K1355" s="14"/>
      <c r="L1355" s="14"/>
      <c r="M1355" s="14"/>
      <c r="N1355" s="14"/>
      <c r="O1355" s="14"/>
      <c r="P1355" s="14"/>
      <c r="Q1355" s="14"/>
      <c r="R1355" s="14"/>
      <c r="S1355" s="14"/>
      <c r="T1355" s="14"/>
      <c r="U1355" s="14"/>
      <c r="V1355" s="14"/>
      <c r="W1355" s="14"/>
      <c r="X1355" s="14"/>
      <c r="Y1355" s="14"/>
      <c r="Z1355" s="14"/>
      <c r="AA1355" s="14"/>
      <c r="AB1355" s="14"/>
      <c r="AC1355" s="14"/>
      <c r="AD1355" s="14"/>
      <c r="AE1355" s="14"/>
      <c r="AF1355" s="14"/>
      <c r="AG1355" s="14"/>
      <c r="AH1355" s="14"/>
      <c r="AI1355" s="14"/>
      <c r="AJ1355" s="14"/>
      <c r="AK1355" s="14"/>
      <c r="AL1355" s="14"/>
      <c r="AM1355" s="14"/>
      <c r="AN1355" s="14"/>
      <c r="AO1355" s="14"/>
      <c r="AP1355" s="14"/>
      <c r="AQ1355" s="14"/>
    </row>
    <row r="1356" spans="2:43" x14ac:dyDescent="0.3">
      <c r="B1356" s="22"/>
      <c r="C1356" s="14"/>
      <c r="D1356" s="14"/>
      <c r="E1356" s="14"/>
      <c r="F1356" s="14"/>
      <c r="G1356" s="14"/>
      <c r="H1356" s="14"/>
      <c r="I1356" s="14"/>
      <c r="J1356" s="14"/>
      <c r="K1356" s="14"/>
      <c r="L1356" s="14"/>
      <c r="M1356" s="14"/>
      <c r="N1356" s="14"/>
      <c r="O1356" s="14"/>
      <c r="P1356" s="14"/>
      <c r="Q1356" s="14"/>
      <c r="R1356" s="14"/>
      <c r="S1356" s="14"/>
      <c r="T1356" s="14"/>
      <c r="U1356" s="14"/>
      <c r="V1356" s="14"/>
      <c r="W1356" s="14"/>
      <c r="X1356" s="14"/>
      <c r="Y1356" s="14"/>
      <c r="Z1356" s="14"/>
      <c r="AA1356" s="14"/>
      <c r="AB1356" s="14"/>
      <c r="AC1356" s="14"/>
      <c r="AD1356" s="14"/>
      <c r="AE1356" s="14"/>
      <c r="AF1356" s="14"/>
      <c r="AG1356" s="14"/>
      <c r="AH1356" s="14"/>
      <c r="AI1356" s="14"/>
      <c r="AJ1356" s="14"/>
      <c r="AK1356" s="14"/>
      <c r="AL1356" s="14"/>
      <c r="AM1356" s="14"/>
      <c r="AN1356" s="14"/>
      <c r="AO1356" s="14"/>
      <c r="AP1356" s="14"/>
      <c r="AQ1356" s="14"/>
    </row>
    <row r="1357" spans="2:43" x14ac:dyDescent="0.3">
      <c r="C1357" s="14"/>
      <c r="D1357" s="14"/>
      <c r="E1357" s="14"/>
      <c r="F1357" s="14"/>
      <c r="G1357" s="14"/>
      <c r="H1357" s="14"/>
      <c r="I1357" s="14"/>
      <c r="J1357" s="14"/>
      <c r="K1357" s="14"/>
      <c r="L1357" s="14"/>
      <c r="M1357" s="14"/>
      <c r="N1357" s="14"/>
      <c r="O1357" s="14"/>
      <c r="P1357" s="14"/>
      <c r="Q1357" s="14"/>
      <c r="R1357" s="14"/>
      <c r="S1357" s="14"/>
      <c r="T1357" s="14"/>
      <c r="U1357" s="14"/>
      <c r="V1357" s="14"/>
      <c r="W1357" s="14"/>
      <c r="X1357" s="14"/>
      <c r="Y1357" s="14"/>
      <c r="Z1357" s="14"/>
      <c r="AA1357" s="14"/>
      <c r="AB1357" s="14"/>
      <c r="AC1357" s="14"/>
      <c r="AD1357" s="14"/>
      <c r="AE1357" s="14"/>
      <c r="AF1357" s="14"/>
      <c r="AG1357" s="14"/>
      <c r="AH1357" s="14"/>
      <c r="AI1357" s="14"/>
      <c r="AJ1357" s="14"/>
      <c r="AK1357" s="14"/>
      <c r="AL1357" s="14"/>
      <c r="AM1357" s="14"/>
      <c r="AN1357" s="14"/>
      <c r="AO1357" s="14"/>
      <c r="AP1357" s="14"/>
      <c r="AQ1357" s="14"/>
    </row>
    <row r="1358" spans="2:43" x14ac:dyDescent="0.3">
      <c r="C1358" s="14"/>
      <c r="D1358" s="14"/>
      <c r="E1358" s="14"/>
      <c r="F1358" s="14"/>
      <c r="G1358" s="14"/>
      <c r="H1358" s="14"/>
      <c r="I1358" s="14"/>
      <c r="J1358" s="14"/>
      <c r="K1358" s="14"/>
      <c r="L1358" s="14"/>
      <c r="M1358" s="14"/>
      <c r="N1358" s="14"/>
      <c r="O1358" s="14"/>
      <c r="P1358" s="14"/>
      <c r="Q1358" s="14"/>
      <c r="R1358" s="14"/>
      <c r="S1358" s="14"/>
      <c r="T1358" s="14"/>
      <c r="U1358" s="14"/>
      <c r="V1358" s="14"/>
      <c r="W1358" s="14"/>
      <c r="X1358" s="14"/>
      <c r="Y1358" s="14"/>
      <c r="Z1358" s="14"/>
      <c r="AA1358" s="14"/>
      <c r="AB1358" s="14"/>
      <c r="AC1358" s="14"/>
      <c r="AD1358" s="14"/>
      <c r="AE1358" s="14"/>
      <c r="AF1358" s="14"/>
      <c r="AG1358" s="14"/>
      <c r="AH1358" s="14"/>
      <c r="AI1358" s="14"/>
      <c r="AJ1358" s="14"/>
      <c r="AK1358" s="14"/>
      <c r="AL1358" s="14"/>
      <c r="AM1358" s="14"/>
      <c r="AN1358" s="14"/>
      <c r="AO1358" s="14"/>
      <c r="AP1358" s="14"/>
      <c r="AQ1358" s="14"/>
    </row>
    <row r="1359" spans="2:43" x14ac:dyDescent="0.3">
      <c r="C1359" s="14"/>
      <c r="D1359" s="14"/>
      <c r="E1359" s="14"/>
      <c r="F1359" s="14"/>
      <c r="G1359" s="14"/>
      <c r="H1359" s="14"/>
      <c r="I1359" s="14"/>
      <c r="J1359" s="14"/>
      <c r="K1359" s="14"/>
      <c r="L1359" s="14"/>
      <c r="M1359" s="14"/>
      <c r="N1359" s="14"/>
      <c r="O1359" s="14"/>
      <c r="P1359" s="14"/>
      <c r="Q1359" s="14"/>
      <c r="R1359" s="14"/>
      <c r="S1359" s="14"/>
      <c r="T1359" s="14"/>
      <c r="U1359" s="14"/>
      <c r="V1359" s="14"/>
      <c r="W1359" s="14"/>
      <c r="X1359" s="14"/>
      <c r="Y1359" s="14"/>
      <c r="Z1359" s="14"/>
      <c r="AA1359" s="14"/>
      <c r="AB1359" s="14"/>
      <c r="AC1359" s="14"/>
      <c r="AD1359" s="14"/>
      <c r="AE1359" s="14"/>
      <c r="AF1359" s="14"/>
      <c r="AG1359" s="14"/>
      <c r="AH1359" s="14"/>
      <c r="AI1359" s="14"/>
      <c r="AJ1359" s="14"/>
      <c r="AK1359" s="14"/>
      <c r="AL1359" s="14"/>
      <c r="AM1359" s="14"/>
      <c r="AN1359" s="14"/>
      <c r="AO1359" s="14"/>
      <c r="AP1359" s="14"/>
      <c r="AQ1359" s="14"/>
    </row>
    <row r="1360" spans="2:43" x14ac:dyDescent="0.3">
      <c r="C1360" s="14"/>
      <c r="D1360" s="14"/>
      <c r="E1360" s="14"/>
      <c r="F1360" s="14"/>
      <c r="G1360" s="14"/>
      <c r="H1360" s="14"/>
      <c r="I1360" s="14"/>
      <c r="J1360" s="14"/>
      <c r="K1360" s="14"/>
      <c r="L1360" s="14"/>
      <c r="M1360" s="14"/>
      <c r="N1360" s="14"/>
      <c r="O1360" s="14"/>
      <c r="P1360" s="14"/>
      <c r="Q1360" s="14"/>
      <c r="R1360" s="14"/>
      <c r="S1360" s="14"/>
      <c r="T1360" s="14"/>
      <c r="U1360" s="14"/>
      <c r="V1360" s="14"/>
      <c r="W1360" s="14"/>
      <c r="X1360" s="14"/>
      <c r="Y1360" s="14"/>
      <c r="Z1360" s="14"/>
      <c r="AA1360" s="14"/>
      <c r="AB1360" s="14"/>
      <c r="AC1360" s="14"/>
      <c r="AD1360" s="14"/>
      <c r="AE1360" s="14"/>
      <c r="AF1360" s="14"/>
      <c r="AG1360" s="14"/>
      <c r="AH1360" s="14"/>
      <c r="AI1360" s="14"/>
      <c r="AJ1360" s="14"/>
      <c r="AK1360" s="14"/>
      <c r="AL1360" s="14"/>
      <c r="AM1360" s="14"/>
      <c r="AN1360" s="14"/>
      <c r="AO1360" s="14"/>
      <c r="AP1360" s="14"/>
      <c r="AQ1360" s="14"/>
    </row>
    <row r="1361" spans="2:43" x14ac:dyDescent="0.3">
      <c r="C1361" s="14"/>
      <c r="D1361" s="14"/>
      <c r="E1361" s="14"/>
      <c r="F1361" s="14"/>
      <c r="G1361" s="14"/>
      <c r="H1361" s="14"/>
      <c r="I1361" s="14"/>
      <c r="J1361" s="14"/>
      <c r="K1361" s="14"/>
      <c r="L1361" s="14"/>
      <c r="M1361" s="14"/>
      <c r="N1361" s="14"/>
      <c r="O1361" s="14"/>
      <c r="P1361" s="14"/>
      <c r="Q1361" s="14"/>
      <c r="R1361" s="14"/>
      <c r="S1361" s="14"/>
      <c r="T1361" s="14"/>
      <c r="U1361" s="14"/>
      <c r="V1361" s="14"/>
      <c r="W1361" s="14"/>
      <c r="X1361" s="14"/>
      <c r="Y1361" s="14"/>
      <c r="Z1361" s="14"/>
      <c r="AA1361" s="14"/>
      <c r="AB1361" s="14"/>
      <c r="AC1361" s="14"/>
      <c r="AD1361" s="14"/>
      <c r="AE1361" s="14"/>
      <c r="AF1361" s="14"/>
      <c r="AG1361" s="14"/>
      <c r="AH1361" s="14"/>
      <c r="AI1361" s="14"/>
      <c r="AJ1361" s="14"/>
      <c r="AK1361" s="14"/>
      <c r="AL1361" s="14"/>
      <c r="AM1361" s="14"/>
      <c r="AN1361" s="14"/>
      <c r="AO1361" s="14"/>
      <c r="AP1361" s="14"/>
      <c r="AQ1361" s="14"/>
    </row>
    <row r="1362" spans="2:43" x14ac:dyDescent="0.3">
      <c r="B1362" s="6"/>
      <c r="C1362" s="14"/>
      <c r="D1362" s="14"/>
      <c r="E1362" s="14"/>
      <c r="F1362" s="14"/>
      <c r="G1362" s="14"/>
      <c r="H1362" s="14"/>
      <c r="I1362" s="14"/>
      <c r="J1362" s="14"/>
      <c r="K1362" s="14"/>
      <c r="L1362" s="14"/>
      <c r="M1362" s="14"/>
      <c r="N1362" s="14"/>
      <c r="O1362" s="14"/>
      <c r="P1362" s="14"/>
      <c r="Q1362" s="14"/>
      <c r="R1362" s="14"/>
      <c r="S1362" s="14"/>
      <c r="T1362" s="14"/>
      <c r="U1362" s="14"/>
      <c r="V1362" s="14"/>
      <c r="W1362" s="14"/>
      <c r="X1362" s="14"/>
      <c r="Y1362" s="14"/>
      <c r="Z1362" s="14"/>
      <c r="AA1362" s="14"/>
      <c r="AB1362" s="14"/>
      <c r="AC1362" s="14"/>
      <c r="AD1362" s="14"/>
      <c r="AE1362" s="14"/>
      <c r="AF1362" s="14"/>
      <c r="AG1362" s="14"/>
      <c r="AH1362" s="14"/>
      <c r="AI1362" s="14"/>
      <c r="AJ1362" s="14"/>
      <c r="AK1362" s="14"/>
      <c r="AL1362" s="14"/>
      <c r="AM1362" s="14"/>
      <c r="AN1362" s="14"/>
      <c r="AO1362" s="14"/>
      <c r="AP1362" s="14"/>
      <c r="AQ1362" s="14"/>
    </row>
    <row r="1363" spans="2:43" x14ac:dyDescent="0.3">
      <c r="B1363" s="22"/>
      <c r="C1363" s="14"/>
      <c r="D1363" s="14"/>
      <c r="E1363" s="14"/>
      <c r="F1363" s="14"/>
      <c r="G1363" s="14"/>
      <c r="H1363" s="14"/>
      <c r="I1363" s="14"/>
      <c r="J1363" s="14"/>
      <c r="K1363" s="14"/>
      <c r="L1363" s="14"/>
      <c r="M1363" s="14"/>
      <c r="N1363" s="14"/>
      <c r="O1363" s="14"/>
      <c r="P1363" s="14"/>
      <c r="Q1363" s="14"/>
      <c r="R1363" s="14"/>
      <c r="S1363" s="14"/>
      <c r="T1363" s="14"/>
      <c r="U1363" s="14"/>
      <c r="V1363" s="14"/>
      <c r="W1363" s="14"/>
      <c r="X1363" s="14"/>
      <c r="Y1363" s="14"/>
      <c r="Z1363" s="14"/>
      <c r="AA1363" s="14"/>
      <c r="AB1363" s="14"/>
      <c r="AC1363" s="14"/>
      <c r="AD1363" s="14"/>
      <c r="AE1363" s="14"/>
      <c r="AF1363" s="14"/>
      <c r="AG1363" s="14"/>
      <c r="AH1363" s="14"/>
      <c r="AI1363" s="14"/>
      <c r="AJ1363" s="14"/>
      <c r="AK1363" s="14"/>
      <c r="AL1363" s="14"/>
      <c r="AM1363" s="14"/>
      <c r="AN1363" s="14"/>
      <c r="AO1363" s="14"/>
      <c r="AP1363" s="14"/>
      <c r="AQ1363" s="14"/>
    </row>
    <row r="1364" spans="2:43" x14ac:dyDescent="0.3">
      <c r="C1364" s="14"/>
      <c r="D1364" s="14"/>
      <c r="E1364" s="14"/>
      <c r="F1364" s="14"/>
      <c r="G1364" s="14"/>
      <c r="H1364" s="14"/>
      <c r="I1364" s="14"/>
      <c r="J1364" s="14"/>
      <c r="K1364" s="14"/>
      <c r="L1364" s="14"/>
      <c r="M1364" s="14"/>
      <c r="N1364" s="14"/>
      <c r="O1364" s="14"/>
      <c r="P1364" s="14"/>
      <c r="Q1364" s="14"/>
      <c r="R1364" s="14"/>
      <c r="S1364" s="14"/>
      <c r="T1364" s="14"/>
      <c r="U1364" s="14"/>
      <c r="V1364" s="14"/>
      <c r="W1364" s="14"/>
      <c r="X1364" s="14"/>
      <c r="Y1364" s="14"/>
      <c r="Z1364" s="14"/>
      <c r="AA1364" s="14"/>
      <c r="AB1364" s="14"/>
      <c r="AC1364" s="14"/>
      <c r="AD1364" s="14"/>
      <c r="AE1364" s="14"/>
      <c r="AF1364" s="14"/>
      <c r="AG1364" s="14"/>
      <c r="AH1364" s="14"/>
      <c r="AI1364" s="14"/>
      <c r="AJ1364" s="14"/>
      <c r="AK1364" s="14"/>
      <c r="AL1364" s="14"/>
      <c r="AM1364" s="14"/>
      <c r="AN1364" s="14"/>
      <c r="AO1364" s="14"/>
      <c r="AP1364" s="14"/>
      <c r="AQ1364" s="14"/>
    </row>
    <row r="1365" spans="2:43" x14ac:dyDescent="0.3">
      <c r="C1365" s="14"/>
      <c r="D1365" s="14"/>
      <c r="E1365" s="14"/>
      <c r="F1365" s="14"/>
      <c r="G1365" s="14"/>
      <c r="H1365" s="14"/>
      <c r="I1365" s="14"/>
      <c r="J1365" s="14"/>
      <c r="K1365" s="14"/>
      <c r="L1365" s="14"/>
      <c r="M1365" s="14"/>
      <c r="N1365" s="14"/>
      <c r="O1365" s="14"/>
      <c r="P1365" s="14"/>
      <c r="Q1365" s="14"/>
      <c r="R1365" s="14"/>
      <c r="S1365" s="14"/>
      <c r="T1365" s="14"/>
      <c r="U1365" s="14"/>
      <c r="V1365" s="14"/>
      <c r="W1365" s="14"/>
      <c r="X1365" s="14"/>
      <c r="Y1365" s="14"/>
      <c r="Z1365" s="14"/>
      <c r="AA1365" s="14"/>
      <c r="AB1365" s="14"/>
      <c r="AC1365" s="14"/>
      <c r="AD1365" s="14"/>
      <c r="AE1365" s="14"/>
      <c r="AF1365" s="14"/>
      <c r="AG1365" s="14"/>
      <c r="AH1365" s="14"/>
      <c r="AI1365" s="14"/>
      <c r="AJ1365" s="14"/>
      <c r="AK1365" s="14"/>
      <c r="AL1365" s="14"/>
      <c r="AM1365" s="14"/>
      <c r="AN1365" s="14"/>
      <c r="AO1365" s="14"/>
      <c r="AP1365" s="14"/>
      <c r="AQ1365" s="14"/>
    </row>
    <row r="1366" spans="2:43" x14ac:dyDescent="0.3">
      <c r="C1366" s="14"/>
      <c r="D1366" s="14"/>
      <c r="E1366" s="14"/>
      <c r="F1366" s="14"/>
      <c r="G1366" s="14"/>
      <c r="H1366" s="14"/>
      <c r="I1366" s="14"/>
      <c r="J1366" s="14"/>
      <c r="K1366" s="14"/>
      <c r="L1366" s="14"/>
      <c r="M1366" s="14"/>
      <c r="N1366" s="14"/>
      <c r="O1366" s="14"/>
      <c r="P1366" s="14"/>
      <c r="Q1366" s="14"/>
      <c r="R1366" s="14"/>
      <c r="S1366" s="14"/>
      <c r="T1366" s="14"/>
      <c r="U1366" s="14"/>
      <c r="V1366" s="14"/>
      <c r="W1366" s="14"/>
      <c r="X1366" s="14"/>
      <c r="Y1366" s="14"/>
      <c r="Z1366" s="14"/>
      <c r="AA1366" s="14"/>
      <c r="AB1366" s="14"/>
      <c r="AC1366" s="14"/>
      <c r="AD1366" s="14"/>
      <c r="AE1366" s="14"/>
      <c r="AF1366" s="14"/>
      <c r="AG1366" s="14"/>
      <c r="AH1366" s="14"/>
      <c r="AI1366" s="14"/>
      <c r="AJ1366" s="14"/>
      <c r="AK1366" s="14"/>
      <c r="AL1366" s="14"/>
      <c r="AM1366" s="14"/>
      <c r="AN1366" s="14"/>
      <c r="AO1366" s="14"/>
      <c r="AP1366" s="14"/>
      <c r="AQ1366" s="14"/>
    </row>
    <row r="1367" spans="2:43" x14ac:dyDescent="0.3">
      <c r="C1367" s="14"/>
      <c r="D1367" s="14"/>
      <c r="E1367" s="14"/>
      <c r="F1367" s="14"/>
      <c r="G1367" s="14"/>
      <c r="H1367" s="14"/>
      <c r="I1367" s="14"/>
      <c r="J1367" s="14"/>
      <c r="K1367" s="14"/>
      <c r="L1367" s="14"/>
      <c r="M1367" s="14"/>
      <c r="N1367" s="14"/>
      <c r="O1367" s="14"/>
      <c r="P1367" s="14"/>
      <c r="Q1367" s="14"/>
      <c r="R1367" s="14"/>
      <c r="S1367" s="14"/>
      <c r="T1367" s="14"/>
      <c r="U1367" s="14"/>
      <c r="V1367" s="14"/>
      <c r="W1367" s="14"/>
      <c r="X1367" s="14"/>
      <c r="Y1367" s="14"/>
      <c r="Z1367" s="14"/>
      <c r="AA1367" s="14"/>
      <c r="AB1367" s="14"/>
      <c r="AC1367" s="14"/>
      <c r="AD1367" s="14"/>
      <c r="AE1367" s="14"/>
      <c r="AF1367" s="14"/>
      <c r="AG1367" s="14"/>
      <c r="AH1367" s="14"/>
      <c r="AI1367" s="14"/>
      <c r="AJ1367" s="14"/>
      <c r="AK1367" s="14"/>
      <c r="AL1367" s="14"/>
      <c r="AM1367" s="14"/>
      <c r="AN1367" s="14"/>
      <c r="AO1367" s="14"/>
      <c r="AP1367" s="14"/>
      <c r="AQ1367" s="14"/>
    </row>
    <row r="1368" spans="2:43" x14ac:dyDescent="0.3">
      <c r="C1368" s="14"/>
      <c r="D1368" s="14"/>
      <c r="E1368" s="14"/>
      <c r="F1368" s="14"/>
      <c r="G1368" s="14"/>
      <c r="H1368" s="14"/>
      <c r="I1368" s="14"/>
      <c r="J1368" s="14"/>
      <c r="K1368" s="14"/>
      <c r="L1368" s="14"/>
      <c r="M1368" s="14"/>
      <c r="N1368" s="14"/>
      <c r="O1368" s="14"/>
      <c r="P1368" s="14"/>
      <c r="Q1368" s="14"/>
      <c r="R1368" s="14"/>
      <c r="S1368" s="14"/>
      <c r="T1368" s="14"/>
      <c r="U1368" s="14"/>
      <c r="V1368" s="14"/>
      <c r="W1368" s="14"/>
      <c r="X1368" s="14"/>
      <c r="Y1368" s="14"/>
      <c r="Z1368" s="14"/>
      <c r="AA1368" s="14"/>
      <c r="AB1368" s="14"/>
      <c r="AC1368" s="14"/>
      <c r="AD1368" s="14"/>
      <c r="AE1368" s="14"/>
      <c r="AF1368" s="14"/>
      <c r="AG1368" s="14"/>
      <c r="AH1368" s="14"/>
      <c r="AI1368" s="14"/>
      <c r="AJ1368" s="14"/>
      <c r="AK1368" s="14"/>
      <c r="AL1368" s="14"/>
      <c r="AM1368" s="14"/>
      <c r="AN1368" s="14"/>
      <c r="AO1368" s="14"/>
      <c r="AP1368" s="14"/>
      <c r="AQ1368" s="14"/>
    </row>
    <row r="1369" spans="2:43" x14ac:dyDescent="0.3">
      <c r="B1369" s="6"/>
      <c r="C1369" s="14"/>
      <c r="D1369" s="14"/>
      <c r="E1369" s="14"/>
      <c r="F1369" s="14"/>
      <c r="G1369" s="14"/>
      <c r="H1369" s="14"/>
      <c r="I1369" s="14"/>
      <c r="J1369" s="14"/>
      <c r="K1369" s="14"/>
      <c r="L1369" s="14"/>
      <c r="M1369" s="14"/>
      <c r="N1369" s="14"/>
      <c r="O1369" s="14"/>
      <c r="P1369" s="14"/>
      <c r="Q1369" s="14"/>
      <c r="R1369" s="14"/>
      <c r="S1369" s="14"/>
      <c r="T1369" s="14"/>
      <c r="U1369" s="14"/>
      <c r="V1369" s="14"/>
      <c r="W1369" s="14"/>
      <c r="X1369" s="14"/>
      <c r="Y1369" s="14"/>
      <c r="Z1369" s="14"/>
      <c r="AA1369" s="14"/>
      <c r="AB1369" s="14"/>
      <c r="AC1369" s="14"/>
      <c r="AD1369" s="14"/>
      <c r="AE1369" s="14"/>
      <c r="AF1369" s="14"/>
      <c r="AG1369" s="14"/>
      <c r="AH1369" s="14"/>
      <c r="AI1369" s="14"/>
      <c r="AJ1369" s="14"/>
      <c r="AK1369" s="14"/>
      <c r="AL1369" s="14"/>
      <c r="AM1369" s="14"/>
      <c r="AN1369" s="14"/>
      <c r="AO1369" s="14"/>
      <c r="AP1369" s="14"/>
      <c r="AQ1369" s="14"/>
    </row>
    <row r="1370" spans="2:43" x14ac:dyDescent="0.3">
      <c r="B1370" s="22"/>
      <c r="C1370" s="14"/>
      <c r="D1370" s="14"/>
      <c r="E1370" s="14"/>
      <c r="F1370" s="14"/>
      <c r="G1370" s="14"/>
      <c r="H1370" s="14"/>
      <c r="I1370" s="14"/>
      <c r="J1370" s="14"/>
      <c r="K1370" s="14"/>
      <c r="L1370" s="14"/>
      <c r="M1370" s="14"/>
      <c r="N1370" s="14"/>
      <c r="O1370" s="14"/>
      <c r="P1370" s="14"/>
      <c r="Q1370" s="14"/>
      <c r="R1370" s="14"/>
      <c r="S1370" s="14"/>
      <c r="T1370" s="14"/>
      <c r="U1370" s="14"/>
      <c r="V1370" s="14"/>
      <c r="W1370" s="14"/>
      <c r="X1370" s="14"/>
      <c r="Y1370" s="14"/>
      <c r="Z1370" s="14"/>
      <c r="AA1370" s="14"/>
      <c r="AB1370" s="14"/>
      <c r="AC1370" s="14"/>
      <c r="AD1370" s="14"/>
      <c r="AE1370" s="14"/>
      <c r="AF1370" s="14"/>
      <c r="AG1370" s="14"/>
      <c r="AH1370" s="14"/>
      <c r="AI1370" s="14"/>
      <c r="AJ1370" s="14"/>
      <c r="AK1370" s="14"/>
      <c r="AL1370" s="14"/>
      <c r="AM1370" s="14"/>
      <c r="AN1370" s="14"/>
      <c r="AO1370" s="14"/>
      <c r="AP1370" s="14"/>
      <c r="AQ1370" s="14"/>
    </row>
    <row r="1371" spans="2:43" x14ac:dyDescent="0.3">
      <c r="C1371" s="14"/>
      <c r="D1371" s="14"/>
      <c r="E1371" s="14"/>
      <c r="F1371" s="14"/>
      <c r="G1371" s="14"/>
      <c r="H1371" s="14"/>
      <c r="I1371" s="14"/>
      <c r="J1371" s="14"/>
      <c r="K1371" s="14"/>
      <c r="L1371" s="14"/>
      <c r="M1371" s="14"/>
      <c r="N1371" s="14"/>
      <c r="O1371" s="14"/>
      <c r="P1371" s="14"/>
      <c r="Q1371" s="14"/>
      <c r="R1371" s="14"/>
      <c r="S1371" s="14"/>
      <c r="T1371" s="14"/>
      <c r="U1371" s="14"/>
      <c r="V1371" s="14"/>
      <c r="W1371" s="14"/>
      <c r="X1371" s="14"/>
      <c r="Y1371" s="14"/>
      <c r="Z1371" s="14"/>
      <c r="AA1371" s="14"/>
      <c r="AB1371" s="14"/>
      <c r="AC1371" s="14"/>
      <c r="AD1371" s="14"/>
      <c r="AE1371" s="14"/>
      <c r="AF1371" s="14"/>
      <c r="AG1371" s="14"/>
      <c r="AH1371" s="14"/>
      <c r="AI1371" s="14"/>
      <c r="AJ1371" s="14"/>
      <c r="AK1371" s="14"/>
      <c r="AL1371" s="14"/>
      <c r="AM1371" s="14"/>
      <c r="AN1371" s="14"/>
      <c r="AO1371" s="14"/>
      <c r="AP1371" s="14"/>
      <c r="AQ1371" s="14"/>
    </row>
    <row r="1372" spans="2:43" x14ac:dyDescent="0.3">
      <c r="C1372" s="14"/>
      <c r="D1372" s="14"/>
      <c r="E1372" s="14"/>
      <c r="F1372" s="14"/>
      <c r="G1372" s="14"/>
      <c r="H1372" s="14"/>
      <c r="I1372" s="14"/>
      <c r="J1372" s="14"/>
      <c r="K1372" s="14"/>
      <c r="L1372" s="14"/>
      <c r="M1372" s="14"/>
      <c r="N1372" s="14"/>
      <c r="O1372" s="14"/>
      <c r="P1372" s="14"/>
      <c r="Q1372" s="14"/>
      <c r="R1372" s="14"/>
      <c r="S1372" s="14"/>
      <c r="T1372" s="14"/>
      <c r="U1372" s="14"/>
      <c r="V1372" s="14"/>
      <c r="W1372" s="14"/>
      <c r="X1372" s="14"/>
      <c r="Y1372" s="14"/>
      <c r="Z1372" s="14"/>
      <c r="AA1372" s="14"/>
      <c r="AB1372" s="14"/>
      <c r="AC1372" s="14"/>
      <c r="AD1372" s="14"/>
      <c r="AE1372" s="14"/>
      <c r="AF1372" s="14"/>
      <c r="AG1372" s="14"/>
      <c r="AH1372" s="14"/>
      <c r="AI1372" s="14"/>
      <c r="AJ1372" s="14"/>
      <c r="AK1372" s="14"/>
      <c r="AL1372" s="14"/>
      <c r="AM1372" s="14"/>
      <c r="AN1372" s="14"/>
      <c r="AO1372" s="14"/>
      <c r="AP1372" s="14"/>
      <c r="AQ1372" s="14"/>
    </row>
    <row r="1373" spans="2:43" x14ac:dyDescent="0.3">
      <c r="C1373" s="14"/>
      <c r="D1373" s="14"/>
      <c r="E1373" s="14"/>
      <c r="F1373" s="14"/>
      <c r="G1373" s="14"/>
      <c r="H1373" s="14"/>
      <c r="I1373" s="14"/>
      <c r="J1373" s="14"/>
      <c r="K1373" s="14"/>
      <c r="L1373" s="14"/>
      <c r="M1373" s="14"/>
      <c r="N1373" s="14"/>
      <c r="O1373" s="14"/>
      <c r="P1373" s="14"/>
      <c r="Q1373" s="14"/>
      <c r="R1373" s="14"/>
      <c r="S1373" s="14"/>
      <c r="T1373" s="14"/>
      <c r="U1373" s="14"/>
      <c r="V1373" s="14"/>
      <c r="W1373" s="14"/>
      <c r="X1373" s="14"/>
      <c r="Y1373" s="14"/>
      <c r="Z1373" s="14"/>
      <c r="AA1373" s="14"/>
      <c r="AB1373" s="14"/>
      <c r="AC1373" s="14"/>
      <c r="AD1373" s="14"/>
      <c r="AE1373" s="14"/>
      <c r="AF1373" s="14"/>
      <c r="AG1373" s="14"/>
      <c r="AH1373" s="14"/>
      <c r="AI1373" s="14"/>
      <c r="AJ1373" s="14"/>
      <c r="AK1373" s="14"/>
      <c r="AL1373" s="14"/>
      <c r="AM1373" s="14"/>
      <c r="AN1373" s="14"/>
      <c r="AO1373" s="14"/>
      <c r="AP1373" s="14"/>
      <c r="AQ1373" s="14"/>
    </row>
    <row r="1374" spans="2:43" x14ac:dyDescent="0.3">
      <c r="C1374" s="14"/>
      <c r="D1374" s="14"/>
      <c r="E1374" s="14"/>
      <c r="F1374" s="14"/>
      <c r="G1374" s="14"/>
      <c r="H1374" s="14"/>
      <c r="I1374" s="14"/>
      <c r="J1374" s="14"/>
      <c r="K1374" s="14"/>
      <c r="L1374" s="14"/>
      <c r="M1374" s="14"/>
      <c r="N1374" s="14"/>
      <c r="O1374" s="14"/>
      <c r="P1374" s="14"/>
      <c r="Q1374" s="14"/>
      <c r="R1374" s="14"/>
      <c r="S1374" s="14"/>
      <c r="T1374" s="14"/>
      <c r="U1374" s="14"/>
      <c r="V1374" s="14"/>
      <c r="W1374" s="14"/>
      <c r="X1374" s="14"/>
      <c r="Y1374" s="14"/>
      <c r="Z1374" s="14"/>
      <c r="AA1374" s="14"/>
      <c r="AB1374" s="14"/>
      <c r="AC1374" s="14"/>
      <c r="AD1374" s="14"/>
      <c r="AE1374" s="14"/>
      <c r="AF1374" s="14"/>
      <c r="AG1374" s="14"/>
      <c r="AH1374" s="14"/>
      <c r="AI1374" s="14"/>
      <c r="AJ1374" s="14"/>
      <c r="AK1374" s="14"/>
      <c r="AL1374" s="14"/>
      <c r="AM1374" s="14"/>
      <c r="AN1374" s="14"/>
      <c r="AO1374" s="14"/>
      <c r="AP1374" s="14"/>
      <c r="AQ1374" s="14"/>
    </row>
    <row r="1375" spans="2:43" x14ac:dyDescent="0.3">
      <c r="C1375" s="14"/>
      <c r="D1375" s="14"/>
      <c r="E1375" s="14"/>
      <c r="F1375" s="14"/>
      <c r="G1375" s="14"/>
      <c r="H1375" s="14"/>
      <c r="I1375" s="14"/>
      <c r="J1375" s="14"/>
      <c r="K1375" s="14"/>
      <c r="L1375" s="14"/>
      <c r="M1375" s="14"/>
      <c r="N1375" s="14"/>
      <c r="O1375" s="14"/>
      <c r="P1375" s="14"/>
      <c r="Q1375" s="14"/>
      <c r="R1375" s="14"/>
      <c r="S1375" s="14"/>
      <c r="T1375" s="14"/>
      <c r="U1375" s="14"/>
      <c r="V1375" s="14"/>
      <c r="W1375" s="14"/>
      <c r="X1375" s="14"/>
      <c r="Y1375" s="14"/>
      <c r="Z1375" s="14"/>
      <c r="AA1375" s="14"/>
      <c r="AB1375" s="14"/>
      <c r="AC1375" s="14"/>
      <c r="AD1375" s="14"/>
      <c r="AE1375" s="14"/>
      <c r="AF1375" s="14"/>
      <c r="AG1375" s="14"/>
      <c r="AH1375" s="14"/>
      <c r="AI1375" s="14"/>
      <c r="AJ1375" s="14"/>
      <c r="AK1375" s="14"/>
      <c r="AL1375" s="14"/>
      <c r="AM1375" s="14"/>
      <c r="AN1375" s="14"/>
      <c r="AO1375" s="14"/>
      <c r="AP1375" s="14"/>
      <c r="AQ1375" s="14"/>
    </row>
    <row r="1376" spans="2:43" x14ac:dyDescent="0.3">
      <c r="B1376" s="6"/>
      <c r="C1376" s="14"/>
      <c r="D1376" s="14"/>
      <c r="E1376" s="14"/>
      <c r="F1376" s="14"/>
      <c r="G1376" s="14"/>
      <c r="H1376" s="14"/>
      <c r="I1376" s="14"/>
      <c r="J1376" s="14"/>
      <c r="K1376" s="14"/>
      <c r="L1376" s="14"/>
      <c r="M1376" s="14"/>
      <c r="N1376" s="14"/>
      <c r="O1376" s="14"/>
      <c r="P1376" s="14"/>
      <c r="Q1376" s="14"/>
      <c r="R1376" s="14"/>
      <c r="S1376" s="14"/>
      <c r="T1376" s="14"/>
      <c r="U1376" s="14"/>
      <c r="V1376" s="14"/>
      <c r="W1376" s="14"/>
      <c r="X1376" s="14"/>
      <c r="Y1376" s="14"/>
      <c r="Z1376" s="14"/>
      <c r="AA1376" s="14"/>
      <c r="AB1376" s="14"/>
      <c r="AC1376" s="14"/>
      <c r="AD1376" s="14"/>
      <c r="AE1376" s="14"/>
      <c r="AF1376" s="14"/>
      <c r="AG1376" s="14"/>
      <c r="AH1376" s="14"/>
      <c r="AI1376" s="14"/>
      <c r="AJ1376" s="14"/>
      <c r="AK1376" s="14"/>
      <c r="AL1376" s="14"/>
      <c r="AM1376" s="14"/>
      <c r="AN1376" s="14"/>
      <c r="AO1376" s="14"/>
      <c r="AP1376" s="14"/>
      <c r="AQ1376" s="14"/>
    </row>
    <row r="1377" spans="2:43" x14ac:dyDescent="0.3">
      <c r="B1377" s="22"/>
      <c r="C1377" s="14"/>
      <c r="D1377" s="14"/>
      <c r="E1377" s="14"/>
      <c r="F1377" s="14"/>
      <c r="G1377" s="14"/>
      <c r="H1377" s="14"/>
      <c r="I1377" s="14"/>
      <c r="J1377" s="14"/>
      <c r="K1377" s="14"/>
      <c r="L1377" s="14"/>
      <c r="M1377" s="14"/>
      <c r="N1377" s="14"/>
      <c r="O1377" s="14"/>
      <c r="P1377" s="14"/>
      <c r="Q1377" s="14"/>
      <c r="R1377" s="14"/>
      <c r="S1377" s="14"/>
      <c r="T1377" s="14"/>
      <c r="U1377" s="14"/>
      <c r="V1377" s="14"/>
      <c r="W1377" s="14"/>
      <c r="X1377" s="14"/>
      <c r="Y1377" s="14"/>
      <c r="Z1377" s="14"/>
      <c r="AA1377" s="14"/>
      <c r="AB1377" s="14"/>
      <c r="AC1377" s="14"/>
      <c r="AD1377" s="14"/>
      <c r="AE1377" s="14"/>
      <c r="AF1377" s="14"/>
      <c r="AG1377" s="14"/>
      <c r="AH1377" s="14"/>
      <c r="AI1377" s="14"/>
      <c r="AJ1377" s="14"/>
      <c r="AK1377" s="14"/>
      <c r="AL1377" s="14"/>
      <c r="AM1377" s="14"/>
      <c r="AN1377" s="14"/>
      <c r="AO1377" s="14"/>
      <c r="AP1377" s="14"/>
      <c r="AQ1377" s="14"/>
    </row>
    <row r="1378" spans="2:43" x14ac:dyDescent="0.3">
      <c r="C1378" s="14"/>
      <c r="D1378" s="14"/>
      <c r="E1378" s="14"/>
      <c r="F1378" s="14"/>
      <c r="G1378" s="14"/>
      <c r="H1378" s="14"/>
      <c r="I1378" s="14"/>
      <c r="J1378" s="14"/>
      <c r="K1378" s="14"/>
      <c r="L1378" s="14"/>
      <c r="M1378" s="14"/>
      <c r="N1378" s="14"/>
      <c r="O1378" s="14"/>
      <c r="P1378" s="14"/>
      <c r="Q1378" s="14"/>
      <c r="R1378" s="14"/>
      <c r="S1378" s="14"/>
      <c r="T1378" s="14"/>
      <c r="U1378" s="14"/>
      <c r="V1378" s="14"/>
      <c r="W1378" s="14"/>
      <c r="X1378" s="14"/>
      <c r="Y1378" s="14"/>
      <c r="Z1378" s="14"/>
      <c r="AA1378" s="14"/>
      <c r="AB1378" s="14"/>
      <c r="AC1378" s="14"/>
      <c r="AD1378" s="14"/>
      <c r="AE1378" s="14"/>
      <c r="AF1378" s="14"/>
      <c r="AG1378" s="14"/>
      <c r="AH1378" s="14"/>
      <c r="AI1378" s="14"/>
      <c r="AJ1378" s="14"/>
      <c r="AK1378" s="14"/>
      <c r="AL1378" s="14"/>
      <c r="AM1378" s="14"/>
      <c r="AN1378" s="14"/>
      <c r="AO1378" s="14"/>
      <c r="AP1378" s="14"/>
      <c r="AQ1378" s="14"/>
    </row>
    <row r="1379" spans="2:43" x14ac:dyDescent="0.3">
      <c r="C1379" s="14"/>
      <c r="D1379" s="14"/>
      <c r="E1379" s="14"/>
      <c r="F1379" s="14"/>
      <c r="G1379" s="14"/>
      <c r="H1379" s="14"/>
      <c r="I1379" s="14"/>
      <c r="J1379" s="14"/>
      <c r="K1379" s="14"/>
      <c r="L1379" s="14"/>
      <c r="M1379" s="14"/>
      <c r="N1379" s="14"/>
      <c r="O1379" s="14"/>
      <c r="P1379" s="14"/>
      <c r="Q1379" s="14"/>
      <c r="R1379" s="14"/>
      <c r="S1379" s="14"/>
      <c r="T1379" s="14"/>
      <c r="U1379" s="14"/>
      <c r="V1379" s="14"/>
      <c r="W1379" s="14"/>
      <c r="X1379" s="14"/>
      <c r="Y1379" s="14"/>
      <c r="Z1379" s="14"/>
      <c r="AA1379" s="14"/>
      <c r="AB1379" s="14"/>
      <c r="AC1379" s="14"/>
      <c r="AD1379" s="14"/>
      <c r="AE1379" s="14"/>
      <c r="AF1379" s="14"/>
      <c r="AG1379" s="14"/>
      <c r="AH1379" s="14"/>
      <c r="AI1379" s="14"/>
      <c r="AJ1379" s="14"/>
      <c r="AK1379" s="14"/>
      <c r="AL1379" s="14"/>
      <c r="AM1379" s="14"/>
      <c r="AN1379" s="14"/>
      <c r="AO1379" s="14"/>
      <c r="AP1379" s="14"/>
      <c r="AQ1379" s="14"/>
    </row>
    <row r="1380" spans="2:43" x14ac:dyDescent="0.3">
      <c r="C1380" s="14"/>
      <c r="D1380" s="14"/>
      <c r="E1380" s="14"/>
      <c r="F1380" s="14"/>
      <c r="G1380" s="14"/>
      <c r="H1380" s="14"/>
      <c r="I1380" s="14"/>
      <c r="J1380" s="14"/>
      <c r="K1380" s="14"/>
      <c r="L1380" s="14"/>
      <c r="M1380" s="14"/>
      <c r="N1380" s="14"/>
      <c r="O1380" s="14"/>
      <c r="P1380" s="14"/>
      <c r="Q1380" s="14"/>
      <c r="R1380" s="14"/>
      <c r="S1380" s="14"/>
      <c r="T1380" s="14"/>
      <c r="U1380" s="14"/>
      <c r="V1380" s="14"/>
      <c r="W1380" s="14"/>
      <c r="X1380" s="14"/>
      <c r="Y1380" s="14"/>
      <c r="Z1380" s="14"/>
      <c r="AA1380" s="14"/>
      <c r="AB1380" s="14"/>
      <c r="AC1380" s="14"/>
      <c r="AD1380" s="14"/>
      <c r="AE1380" s="14"/>
      <c r="AF1380" s="14"/>
      <c r="AG1380" s="14"/>
      <c r="AH1380" s="14"/>
      <c r="AI1380" s="14"/>
      <c r="AJ1380" s="14"/>
      <c r="AK1380" s="14"/>
      <c r="AL1380" s="14"/>
      <c r="AM1380" s="14"/>
      <c r="AN1380" s="14"/>
      <c r="AO1380" s="14"/>
      <c r="AP1380" s="14"/>
      <c r="AQ1380" s="14"/>
    </row>
    <row r="1381" spans="2:43" x14ac:dyDescent="0.3">
      <c r="C1381" s="14"/>
      <c r="D1381" s="14"/>
      <c r="E1381" s="14"/>
      <c r="F1381" s="14"/>
      <c r="G1381" s="14"/>
      <c r="H1381" s="14"/>
      <c r="I1381" s="14"/>
      <c r="J1381" s="14"/>
      <c r="K1381" s="14"/>
      <c r="L1381" s="14"/>
      <c r="M1381" s="14"/>
      <c r="N1381" s="14"/>
      <c r="O1381" s="14"/>
      <c r="P1381" s="14"/>
      <c r="Q1381" s="14"/>
      <c r="R1381" s="14"/>
      <c r="S1381" s="14"/>
      <c r="T1381" s="14"/>
      <c r="U1381" s="14"/>
      <c r="V1381" s="14"/>
      <c r="W1381" s="14"/>
      <c r="X1381" s="14"/>
      <c r="Y1381" s="14"/>
      <c r="Z1381" s="14"/>
      <c r="AA1381" s="14"/>
      <c r="AB1381" s="14"/>
      <c r="AC1381" s="14"/>
      <c r="AD1381" s="14"/>
      <c r="AE1381" s="14"/>
      <c r="AF1381" s="14"/>
      <c r="AG1381" s="14"/>
      <c r="AH1381" s="14"/>
      <c r="AI1381" s="14"/>
      <c r="AJ1381" s="14"/>
      <c r="AK1381" s="14"/>
      <c r="AL1381" s="14"/>
      <c r="AM1381" s="14"/>
      <c r="AN1381" s="14"/>
      <c r="AO1381" s="14"/>
      <c r="AP1381" s="14"/>
      <c r="AQ1381" s="14"/>
    </row>
    <row r="1382" spans="2:43" x14ac:dyDescent="0.3">
      <c r="C1382" s="14"/>
      <c r="D1382" s="14"/>
      <c r="E1382" s="14"/>
      <c r="F1382" s="14"/>
      <c r="G1382" s="14"/>
      <c r="H1382" s="14"/>
      <c r="I1382" s="14"/>
      <c r="J1382" s="14"/>
      <c r="K1382" s="14"/>
      <c r="L1382" s="14"/>
      <c r="M1382" s="14"/>
      <c r="N1382" s="14"/>
      <c r="O1382" s="14"/>
      <c r="P1382" s="14"/>
      <c r="Q1382" s="14"/>
      <c r="R1382" s="14"/>
      <c r="S1382" s="14"/>
      <c r="T1382" s="14"/>
      <c r="U1382" s="14"/>
      <c r="V1382" s="14"/>
      <c r="W1382" s="14"/>
      <c r="X1382" s="14"/>
      <c r="Y1382" s="14"/>
      <c r="Z1382" s="14"/>
      <c r="AA1382" s="14"/>
      <c r="AB1382" s="14"/>
      <c r="AC1382" s="14"/>
      <c r="AD1382" s="14"/>
      <c r="AE1382" s="14"/>
      <c r="AF1382" s="14"/>
      <c r="AG1382" s="14"/>
      <c r="AH1382" s="14"/>
      <c r="AI1382" s="14"/>
      <c r="AJ1382" s="14"/>
      <c r="AK1382" s="14"/>
      <c r="AL1382" s="14"/>
      <c r="AM1382" s="14"/>
      <c r="AN1382" s="14"/>
      <c r="AO1382" s="14"/>
      <c r="AP1382" s="14"/>
      <c r="AQ1382" s="14"/>
    </row>
    <row r="1383" spans="2:43" x14ac:dyDescent="0.3">
      <c r="B1383" s="6"/>
      <c r="C1383" s="14"/>
      <c r="D1383" s="14"/>
      <c r="E1383" s="14"/>
      <c r="F1383" s="14"/>
      <c r="G1383" s="14"/>
      <c r="H1383" s="14"/>
      <c r="I1383" s="14"/>
      <c r="J1383" s="14"/>
      <c r="K1383" s="14"/>
      <c r="L1383" s="14"/>
      <c r="M1383" s="14"/>
      <c r="N1383" s="14"/>
      <c r="O1383" s="14"/>
      <c r="P1383" s="14"/>
      <c r="Q1383" s="14"/>
      <c r="R1383" s="14"/>
      <c r="S1383" s="14"/>
      <c r="T1383" s="14"/>
      <c r="U1383" s="14"/>
      <c r="V1383" s="14"/>
      <c r="W1383" s="14"/>
      <c r="X1383" s="14"/>
      <c r="Y1383" s="14"/>
      <c r="Z1383" s="14"/>
      <c r="AA1383" s="14"/>
      <c r="AB1383" s="14"/>
      <c r="AC1383" s="14"/>
      <c r="AD1383" s="14"/>
      <c r="AE1383" s="14"/>
      <c r="AF1383" s="14"/>
      <c r="AG1383" s="14"/>
      <c r="AH1383" s="14"/>
      <c r="AI1383" s="14"/>
      <c r="AJ1383" s="14"/>
      <c r="AK1383" s="14"/>
      <c r="AL1383" s="14"/>
      <c r="AM1383" s="14"/>
      <c r="AN1383" s="14"/>
      <c r="AO1383" s="14"/>
      <c r="AP1383" s="14"/>
      <c r="AQ1383" s="14"/>
    </row>
    <row r="1384" spans="2:43" x14ac:dyDescent="0.3">
      <c r="B1384" s="22"/>
      <c r="C1384" s="14"/>
      <c r="D1384" s="14"/>
      <c r="E1384" s="14"/>
      <c r="F1384" s="14"/>
      <c r="G1384" s="14"/>
      <c r="H1384" s="14"/>
      <c r="I1384" s="14"/>
      <c r="J1384" s="14"/>
      <c r="K1384" s="14"/>
      <c r="L1384" s="14"/>
      <c r="M1384" s="14"/>
      <c r="N1384" s="14"/>
      <c r="O1384" s="14"/>
      <c r="P1384" s="14"/>
      <c r="Q1384" s="14"/>
      <c r="R1384" s="14"/>
      <c r="S1384" s="14"/>
      <c r="T1384" s="14"/>
      <c r="U1384" s="14"/>
      <c r="V1384" s="14"/>
      <c r="W1384" s="14"/>
      <c r="X1384" s="14"/>
      <c r="Y1384" s="14"/>
      <c r="Z1384" s="14"/>
      <c r="AA1384" s="14"/>
      <c r="AB1384" s="14"/>
      <c r="AC1384" s="14"/>
      <c r="AD1384" s="14"/>
      <c r="AE1384" s="14"/>
      <c r="AF1384" s="14"/>
      <c r="AG1384" s="14"/>
      <c r="AH1384" s="14"/>
      <c r="AI1384" s="14"/>
      <c r="AJ1384" s="14"/>
      <c r="AK1384" s="14"/>
      <c r="AL1384" s="14"/>
      <c r="AM1384" s="14"/>
      <c r="AN1384" s="14"/>
      <c r="AO1384" s="14"/>
      <c r="AP1384" s="14"/>
      <c r="AQ1384" s="14"/>
    </row>
    <row r="1385" spans="2:43" x14ac:dyDescent="0.3">
      <c r="C1385" s="14"/>
      <c r="D1385" s="14"/>
      <c r="E1385" s="14"/>
      <c r="F1385" s="14"/>
      <c r="G1385" s="14"/>
      <c r="H1385" s="14"/>
      <c r="I1385" s="14"/>
      <c r="J1385" s="14"/>
      <c r="K1385" s="14"/>
      <c r="L1385" s="14"/>
      <c r="M1385" s="14"/>
      <c r="N1385" s="14"/>
      <c r="O1385" s="14"/>
      <c r="P1385" s="14"/>
      <c r="Q1385" s="14"/>
      <c r="R1385" s="14"/>
      <c r="S1385" s="14"/>
      <c r="T1385" s="14"/>
      <c r="U1385" s="14"/>
      <c r="V1385" s="14"/>
      <c r="W1385" s="14"/>
      <c r="X1385" s="14"/>
      <c r="Y1385" s="14"/>
      <c r="Z1385" s="14"/>
      <c r="AA1385" s="14"/>
      <c r="AB1385" s="14"/>
      <c r="AC1385" s="14"/>
      <c r="AD1385" s="14"/>
      <c r="AE1385" s="14"/>
      <c r="AF1385" s="14"/>
      <c r="AG1385" s="14"/>
      <c r="AH1385" s="14"/>
      <c r="AI1385" s="14"/>
      <c r="AJ1385" s="14"/>
      <c r="AK1385" s="14"/>
      <c r="AL1385" s="14"/>
      <c r="AM1385" s="14"/>
      <c r="AN1385" s="14"/>
      <c r="AO1385" s="14"/>
      <c r="AP1385" s="14"/>
      <c r="AQ1385" s="14"/>
    </row>
    <row r="1386" spans="2:43" x14ac:dyDescent="0.3">
      <c r="C1386" s="14"/>
      <c r="D1386" s="14"/>
      <c r="E1386" s="14"/>
      <c r="F1386" s="14"/>
      <c r="G1386" s="14"/>
      <c r="H1386" s="14"/>
      <c r="I1386" s="14"/>
      <c r="J1386" s="14"/>
      <c r="K1386" s="14"/>
      <c r="L1386" s="14"/>
      <c r="M1386" s="14"/>
      <c r="N1386" s="14"/>
      <c r="O1386" s="14"/>
      <c r="P1386" s="14"/>
      <c r="Q1386" s="14"/>
      <c r="R1386" s="14"/>
      <c r="S1386" s="14"/>
      <c r="T1386" s="14"/>
      <c r="U1386" s="14"/>
      <c r="V1386" s="14"/>
      <c r="W1386" s="14"/>
      <c r="X1386" s="14"/>
      <c r="Y1386" s="14"/>
      <c r="Z1386" s="14"/>
      <c r="AA1386" s="14"/>
      <c r="AB1386" s="14"/>
      <c r="AC1386" s="14"/>
      <c r="AD1386" s="14"/>
      <c r="AE1386" s="14"/>
      <c r="AF1386" s="14"/>
      <c r="AG1386" s="14"/>
      <c r="AH1386" s="14"/>
      <c r="AI1386" s="14"/>
      <c r="AJ1386" s="14"/>
      <c r="AK1386" s="14"/>
      <c r="AL1386" s="14"/>
      <c r="AM1386" s="14"/>
      <c r="AN1386" s="14"/>
      <c r="AO1386" s="14"/>
      <c r="AP1386" s="14"/>
      <c r="AQ1386" s="14"/>
    </row>
    <row r="1387" spans="2:43" x14ac:dyDescent="0.3">
      <c r="C1387" s="14"/>
      <c r="D1387" s="14"/>
      <c r="E1387" s="14"/>
      <c r="F1387" s="14"/>
      <c r="G1387" s="14"/>
      <c r="H1387" s="14"/>
      <c r="I1387" s="14"/>
      <c r="J1387" s="14"/>
      <c r="K1387" s="14"/>
      <c r="L1387" s="14"/>
      <c r="M1387" s="14"/>
      <c r="N1387" s="14"/>
      <c r="O1387" s="14"/>
      <c r="P1387" s="14"/>
      <c r="Q1387" s="14"/>
      <c r="R1387" s="14"/>
      <c r="S1387" s="14"/>
      <c r="T1387" s="14"/>
      <c r="U1387" s="14"/>
      <c r="V1387" s="14"/>
      <c r="W1387" s="14"/>
      <c r="X1387" s="14"/>
      <c r="Y1387" s="14"/>
      <c r="Z1387" s="14"/>
      <c r="AA1387" s="14"/>
      <c r="AB1387" s="14"/>
      <c r="AC1387" s="14"/>
      <c r="AD1387" s="14"/>
      <c r="AE1387" s="14"/>
      <c r="AF1387" s="14"/>
      <c r="AG1387" s="14"/>
      <c r="AH1387" s="14"/>
      <c r="AI1387" s="14"/>
      <c r="AJ1387" s="14"/>
      <c r="AK1387" s="14"/>
      <c r="AL1387" s="14"/>
      <c r="AM1387" s="14"/>
      <c r="AN1387" s="14"/>
      <c r="AO1387" s="14"/>
      <c r="AP1387" s="14"/>
      <c r="AQ1387" s="14"/>
    </row>
    <row r="1388" spans="2:43" x14ac:dyDescent="0.3">
      <c r="C1388" s="14"/>
      <c r="D1388" s="14"/>
      <c r="E1388" s="14"/>
      <c r="F1388" s="14"/>
      <c r="G1388" s="14"/>
      <c r="H1388" s="14"/>
      <c r="I1388" s="14"/>
      <c r="J1388" s="14"/>
      <c r="K1388" s="14"/>
      <c r="L1388" s="14"/>
      <c r="M1388" s="14"/>
      <c r="N1388" s="14"/>
      <c r="O1388" s="14"/>
      <c r="P1388" s="14"/>
      <c r="Q1388" s="14"/>
      <c r="R1388" s="14"/>
      <c r="S1388" s="14"/>
      <c r="T1388" s="14"/>
      <c r="U1388" s="14"/>
      <c r="V1388" s="14"/>
      <c r="W1388" s="14"/>
      <c r="X1388" s="14"/>
      <c r="Y1388" s="14"/>
      <c r="Z1388" s="14"/>
      <c r="AA1388" s="14"/>
      <c r="AB1388" s="14"/>
      <c r="AC1388" s="14"/>
      <c r="AD1388" s="14"/>
      <c r="AE1388" s="14"/>
      <c r="AF1388" s="14"/>
      <c r="AG1388" s="14"/>
      <c r="AH1388" s="14"/>
      <c r="AI1388" s="14"/>
      <c r="AJ1388" s="14"/>
      <c r="AK1388" s="14"/>
      <c r="AL1388" s="14"/>
      <c r="AM1388" s="14"/>
      <c r="AN1388" s="14"/>
      <c r="AO1388" s="14"/>
      <c r="AP1388" s="14"/>
      <c r="AQ1388" s="14"/>
    </row>
    <row r="1389" spans="2:43" x14ac:dyDescent="0.3">
      <c r="C1389" s="14"/>
      <c r="D1389" s="14"/>
      <c r="E1389" s="14"/>
      <c r="F1389" s="14"/>
      <c r="G1389" s="14"/>
      <c r="H1389" s="14"/>
      <c r="I1389" s="14"/>
      <c r="J1389" s="14"/>
      <c r="K1389" s="14"/>
      <c r="L1389" s="14"/>
      <c r="M1389" s="14"/>
      <c r="N1389" s="14"/>
      <c r="O1389" s="14"/>
      <c r="P1389" s="14"/>
      <c r="Q1389" s="14"/>
      <c r="R1389" s="14"/>
      <c r="S1389" s="14"/>
      <c r="T1389" s="14"/>
      <c r="U1389" s="14"/>
      <c r="V1389" s="14"/>
      <c r="W1389" s="14"/>
      <c r="X1389" s="14"/>
      <c r="Y1389" s="14"/>
      <c r="Z1389" s="14"/>
      <c r="AA1389" s="14"/>
      <c r="AB1389" s="14"/>
      <c r="AC1389" s="14"/>
      <c r="AD1389" s="14"/>
      <c r="AE1389" s="14"/>
      <c r="AF1389" s="14"/>
      <c r="AG1389" s="14"/>
      <c r="AH1389" s="14"/>
      <c r="AI1389" s="14"/>
      <c r="AJ1389" s="14"/>
      <c r="AK1389" s="14"/>
      <c r="AL1389" s="14"/>
      <c r="AM1389" s="14"/>
      <c r="AN1389" s="14"/>
      <c r="AO1389" s="14"/>
      <c r="AP1389" s="14"/>
      <c r="AQ1389" s="14"/>
    </row>
    <row r="1390" spans="2:43" x14ac:dyDescent="0.3">
      <c r="C1390" s="14"/>
      <c r="D1390" s="14"/>
      <c r="E1390" s="14"/>
      <c r="F1390" s="14"/>
      <c r="G1390" s="14"/>
      <c r="H1390" s="14"/>
      <c r="I1390" s="14"/>
      <c r="J1390" s="14"/>
      <c r="K1390" s="14"/>
      <c r="L1390" s="14"/>
      <c r="M1390" s="14"/>
      <c r="N1390" s="14"/>
      <c r="O1390" s="14"/>
      <c r="P1390" s="14"/>
      <c r="Q1390" s="14"/>
      <c r="R1390" s="14"/>
      <c r="S1390" s="14"/>
      <c r="T1390" s="14"/>
      <c r="U1390" s="14"/>
      <c r="V1390" s="14"/>
      <c r="W1390" s="14"/>
      <c r="X1390" s="14"/>
      <c r="Y1390" s="14"/>
      <c r="Z1390" s="14"/>
      <c r="AA1390" s="14"/>
      <c r="AB1390" s="14"/>
      <c r="AC1390" s="14"/>
      <c r="AD1390" s="14"/>
      <c r="AE1390" s="14"/>
      <c r="AF1390" s="14"/>
      <c r="AG1390" s="14"/>
      <c r="AH1390" s="14"/>
      <c r="AI1390" s="14"/>
      <c r="AJ1390" s="14"/>
      <c r="AK1390" s="14"/>
      <c r="AL1390" s="14"/>
      <c r="AM1390" s="14"/>
      <c r="AN1390" s="14"/>
      <c r="AO1390" s="14"/>
      <c r="AP1390" s="14"/>
      <c r="AQ1390" s="14"/>
    </row>
  </sheetData>
  <sortState xmlns:xlrd2="http://schemas.microsoft.com/office/spreadsheetml/2017/richdata2" ref="B360:AQ555">
    <sortCondition descending="1" ref="C360:C555"/>
  </sortState>
  <mergeCells count="10">
    <mergeCell ref="AE5:AF5"/>
    <mergeCell ref="AH5:AK5"/>
    <mergeCell ref="AM5:AN5"/>
    <mergeCell ref="AP5:AQ5"/>
    <mergeCell ref="D2:AJ2"/>
    <mergeCell ref="D5:E5"/>
    <mergeCell ref="G5:L5"/>
    <mergeCell ref="N5:Q5"/>
    <mergeCell ref="S5:U5"/>
    <mergeCell ref="W5:AC5"/>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AQ209"/>
  <sheetViews>
    <sheetView showGridLines="0" workbookViewId="0">
      <pane xSplit="2" topLeftCell="C1" activePane="topRight" state="frozen"/>
      <selection pane="topRight" activeCell="B209" sqref="B209"/>
    </sheetView>
  </sheetViews>
  <sheetFormatPr defaultColWidth="11.5546875" defaultRowHeight="14.4" x14ac:dyDescent="0.3"/>
  <cols>
    <col min="2" max="2" width="25.6640625" customWidth="1"/>
    <col min="3" max="5" width="10.6640625" customWidth="1"/>
    <col min="6" max="6" width="2.21875" customWidth="1"/>
    <col min="7" max="12" width="10.6640625" customWidth="1"/>
    <col min="13" max="13" width="2.21875" customWidth="1"/>
    <col min="14" max="17" width="10.6640625" customWidth="1"/>
    <col min="18" max="18" width="2.21875" customWidth="1"/>
    <col min="19" max="21" width="10.6640625" customWidth="1"/>
    <col min="22" max="22" width="2.21875" customWidth="1"/>
    <col min="23" max="29" width="10.6640625" customWidth="1"/>
    <col min="30" max="30" width="2.21875" customWidth="1"/>
    <col min="31" max="32" width="10.6640625" customWidth="1"/>
    <col min="33" max="33" width="2.21875" customWidth="1"/>
    <col min="34" max="37" width="10.6640625" customWidth="1"/>
    <col min="38" max="38" width="2.21875" customWidth="1"/>
    <col min="39" max="40" width="10.6640625" customWidth="1"/>
    <col min="41" max="41" width="2.21875" customWidth="1"/>
    <col min="42" max="43" width="10.6640625" customWidth="1"/>
    <col min="44" max="44" width="2.21875" customWidth="1"/>
  </cols>
  <sheetData>
    <row r="2" spans="2:43" ht="40.049999999999997" customHeight="1" x14ac:dyDescent="0.3">
      <c r="D2" s="29" t="s">
        <v>262</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5" spans="2:43" ht="30" customHeight="1" x14ac:dyDescent="0.3">
      <c r="B5" s="18"/>
      <c r="C5" s="18"/>
      <c r="D5" s="28" t="s">
        <v>50</v>
      </c>
      <c r="E5" s="28"/>
      <c r="F5" s="18"/>
      <c r="G5" s="28" t="s">
        <v>51</v>
      </c>
      <c r="H5" s="28"/>
      <c r="I5" s="28"/>
      <c r="J5" s="28"/>
      <c r="K5" s="28"/>
      <c r="L5" s="28"/>
      <c r="M5" s="18"/>
      <c r="N5" s="28" t="s">
        <v>52</v>
      </c>
      <c r="O5" s="28"/>
      <c r="P5" s="28"/>
      <c r="Q5" s="28"/>
      <c r="R5" s="18"/>
      <c r="S5" s="28" t="s">
        <v>53</v>
      </c>
      <c r="T5" s="28"/>
      <c r="U5" s="28"/>
      <c r="V5" s="18"/>
      <c r="W5" s="28" t="s">
        <v>54</v>
      </c>
      <c r="X5" s="28"/>
      <c r="Y5" s="28"/>
      <c r="Z5" s="28"/>
      <c r="AA5" s="28"/>
      <c r="AB5" s="28"/>
      <c r="AC5" s="28"/>
      <c r="AD5" s="18"/>
      <c r="AE5" s="28" t="s">
        <v>55</v>
      </c>
      <c r="AF5" s="28"/>
      <c r="AG5" s="18"/>
      <c r="AH5" s="28" t="s">
        <v>56</v>
      </c>
      <c r="AI5" s="28"/>
      <c r="AJ5" s="28"/>
      <c r="AK5" s="28"/>
      <c r="AL5" s="18"/>
      <c r="AM5" s="28" t="s">
        <v>57</v>
      </c>
      <c r="AN5" s="28"/>
      <c r="AO5" s="18"/>
      <c r="AP5" s="28" t="s">
        <v>58</v>
      </c>
      <c r="AQ5" s="28"/>
    </row>
    <row r="6" spans="2:43" ht="100.8"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W6" s="12" t="s">
        <v>33</v>
      </c>
      <c r="X6" s="12" t="s">
        <v>34</v>
      </c>
      <c r="Y6" s="12" t="s">
        <v>35</v>
      </c>
      <c r="Z6" s="12" t="s">
        <v>36</v>
      </c>
      <c r="AA6" s="12" t="s">
        <v>37</v>
      </c>
      <c r="AB6" s="12" t="s">
        <v>38</v>
      </c>
      <c r="AC6" s="12" t="s">
        <v>39</v>
      </c>
      <c r="AE6" s="12" t="s">
        <v>40</v>
      </c>
      <c r="AF6" s="12" t="s">
        <v>41</v>
      </c>
      <c r="AH6" s="12" t="s">
        <v>42</v>
      </c>
      <c r="AI6" s="12" t="s">
        <v>43</v>
      </c>
      <c r="AJ6" s="12" t="s">
        <v>44</v>
      </c>
      <c r="AK6" s="12" t="s">
        <v>45</v>
      </c>
      <c r="AM6" s="12" t="s">
        <v>46</v>
      </c>
      <c r="AN6" s="12" t="s">
        <v>47</v>
      </c>
      <c r="AP6" s="12" t="s">
        <v>48</v>
      </c>
      <c r="AQ6" s="12" t="s">
        <v>49</v>
      </c>
    </row>
    <row r="7" spans="2:43" ht="30" customHeight="1" x14ac:dyDescent="0.3">
      <c r="B7" s="10" t="s">
        <v>18</v>
      </c>
      <c r="C7" s="10">
        <v>2276</v>
      </c>
      <c r="D7" s="10">
        <v>1061</v>
      </c>
      <c r="E7" s="10">
        <v>1203</v>
      </c>
      <c r="F7" s="10"/>
      <c r="G7" s="10">
        <v>262</v>
      </c>
      <c r="H7" s="10">
        <v>308</v>
      </c>
      <c r="I7" s="10">
        <v>363</v>
      </c>
      <c r="J7" s="10">
        <v>311</v>
      </c>
      <c r="K7" s="10">
        <v>363</v>
      </c>
      <c r="L7" s="10">
        <v>669</v>
      </c>
      <c r="M7" s="10"/>
      <c r="N7" s="10">
        <v>401</v>
      </c>
      <c r="O7" s="10">
        <v>947</v>
      </c>
      <c r="P7" s="10">
        <v>482</v>
      </c>
      <c r="Q7" s="10">
        <v>446</v>
      </c>
      <c r="R7" s="10"/>
      <c r="S7" s="10">
        <v>1306</v>
      </c>
      <c r="T7" s="10">
        <v>827</v>
      </c>
      <c r="U7" s="10">
        <v>133</v>
      </c>
      <c r="V7" s="10"/>
      <c r="W7" s="10">
        <v>303</v>
      </c>
      <c r="X7" s="10">
        <v>61</v>
      </c>
      <c r="Y7" s="10">
        <v>67</v>
      </c>
      <c r="Z7" s="10">
        <v>29</v>
      </c>
      <c r="AA7" s="10">
        <v>18</v>
      </c>
      <c r="AB7" s="10">
        <v>28</v>
      </c>
      <c r="AC7" s="10">
        <v>1660</v>
      </c>
      <c r="AD7" s="10"/>
      <c r="AE7" s="10">
        <v>438</v>
      </c>
      <c r="AF7" s="10">
        <v>1804</v>
      </c>
      <c r="AG7" s="10"/>
      <c r="AH7" s="10">
        <v>732</v>
      </c>
      <c r="AI7" s="10">
        <v>781</v>
      </c>
      <c r="AJ7" s="10">
        <v>632</v>
      </c>
      <c r="AK7" s="10">
        <v>131</v>
      </c>
      <c r="AL7" s="10"/>
      <c r="AM7" s="10">
        <v>908</v>
      </c>
      <c r="AN7" s="10">
        <v>927</v>
      </c>
      <c r="AO7" s="10"/>
      <c r="AP7" s="10">
        <v>935</v>
      </c>
      <c r="AQ7" s="10">
        <v>802</v>
      </c>
    </row>
    <row r="8" spans="2:43" ht="30" customHeight="1" x14ac:dyDescent="0.3">
      <c r="B8" s="11" t="s">
        <v>19</v>
      </c>
      <c r="C8" s="11">
        <v>2276</v>
      </c>
      <c r="D8" s="11">
        <v>1103</v>
      </c>
      <c r="E8" s="11">
        <v>1161</v>
      </c>
      <c r="F8" s="11"/>
      <c r="G8" s="11">
        <v>274</v>
      </c>
      <c r="H8" s="11">
        <v>408</v>
      </c>
      <c r="I8" s="11">
        <v>373</v>
      </c>
      <c r="J8" s="11">
        <v>365</v>
      </c>
      <c r="K8" s="11">
        <v>377</v>
      </c>
      <c r="L8" s="11">
        <v>480</v>
      </c>
      <c r="M8" s="11"/>
      <c r="N8" s="11">
        <v>535</v>
      </c>
      <c r="O8" s="11">
        <v>888</v>
      </c>
      <c r="P8" s="11">
        <v>466</v>
      </c>
      <c r="Q8" s="11">
        <v>387</v>
      </c>
      <c r="R8" s="11"/>
      <c r="S8" s="11">
        <v>755</v>
      </c>
      <c r="T8" s="11">
        <v>1271</v>
      </c>
      <c r="U8" s="11">
        <v>240</v>
      </c>
      <c r="V8" s="11"/>
      <c r="W8" s="11">
        <v>277</v>
      </c>
      <c r="X8" s="11">
        <v>95</v>
      </c>
      <c r="Y8" s="11">
        <v>228</v>
      </c>
      <c r="Z8" s="11">
        <v>27</v>
      </c>
      <c r="AA8" s="11">
        <v>47</v>
      </c>
      <c r="AB8" s="11">
        <v>39</v>
      </c>
      <c r="AC8" s="11">
        <v>1375</v>
      </c>
      <c r="AD8" s="11"/>
      <c r="AE8" s="11">
        <v>419</v>
      </c>
      <c r="AF8" s="11">
        <v>1823</v>
      </c>
      <c r="AG8" s="11"/>
      <c r="AH8" s="11">
        <v>704</v>
      </c>
      <c r="AI8" s="11">
        <v>843</v>
      </c>
      <c r="AJ8" s="11">
        <v>628</v>
      </c>
      <c r="AK8" s="11">
        <v>101</v>
      </c>
      <c r="AL8" s="11"/>
      <c r="AM8" s="11">
        <v>829</v>
      </c>
      <c r="AN8" s="11">
        <v>915</v>
      </c>
      <c r="AO8" s="11"/>
      <c r="AP8" s="11">
        <v>937</v>
      </c>
      <c r="AQ8" s="11">
        <v>738</v>
      </c>
    </row>
    <row r="9" spans="2:43" x14ac:dyDescent="0.3">
      <c r="B9" s="15" t="s">
        <v>102</v>
      </c>
      <c r="C9" s="14">
        <v>0.33704244300176101</v>
      </c>
      <c r="D9" s="14">
        <v>0.332083934572596</v>
      </c>
      <c r="E9" s="14">
        <v>0.34080111745145403</v>
      </c>
      <c r="F9" s="14"/>
      <c r="G9" s="14">
        <v>0.39223480491364698</v>
      </c>
      <c r="H9" s="14">
        <v>0.346919833017591</v>
      </c>
      <c r="I9" s="14">
        <v>0.34025013441714702</v>
      </c>
      <c r="J9" s="14">
        <v>0.35417075243422202</v>
      </c>
      <c r="K9" s="14">
        <v>0.32225637666844098</v>
      </c>
      <c r="L9" s="14">
        <v>0.29085579215242802</v>
      </c>
      <c r="M9" s="14"/>
      <c r="N9" s="14">
        <v>0.35160186850835801</v>
      </c>
      <c r="O9" s="14">
        <v>0.324323781154157</v>
      </c>
      <c r="P9" s="14">
        <v>0.320269317238916</v>
      </c>
      <c r="Q9" s="14">
        <v>0.36644582054942199</v>
      </c>
      <c r="R9" s="14"/>
      <c r="S9" s="14">
        <v>0.34329029723309701</v>
      </c>
      <c r="T9" s="14">
        <v>0.34576516154346498</v>
      </c>
      <c r="U9" s="14">
        <v>0.28101176121410099</v>
      </c>
      <c r="V9" s="14"/>
      <c r="W9" s="14">
        <v>0.38687192484447802</v>
      </c>
      <c r="X9" s="14">
        <v>0.402497461574152</v>
      </c>
      <c r="Y9" s="14">
        <v>0.29748910768681602</v>
      </c>
      <c r="Z9" s="14">
        <v>0.32010352402368603</v>
      </c>
      <c r="AA9" s="14">
        <v>0.41954773340024298</v>
      </c>
      <c r="AB9" s="14">
        <v>0.33884970402245301</v>
      </c>
      <c r="AC9" s="14">
        <v>0.31843255040031099</v>
      </c>
      <c r="AD9" s="14"/>
      <c r="AE9" s="14">
        <v>0.34903571551332702</v>
      </c>
      <c r="AF9" s="14">
        <v>0.33684510896050401</v>
      </c>
      <c r="AG9" s="14"/>
      <c r="AH9" s="14">
        <v>0.28217867310700401</v>
      </c>
      <c r="AI9" s="14">
        <v>0.37114286937525598</v>
      </c>
      <c r="AJ9" s="14">
        <v>0.35112072119600202</v>
      </c>
      <c r="AK9" s="14">
        <v>0.34209714741279701</v>
      </c>
      <c r="AL9" s="14"/>
      <c r="AM9" s="14">
        <v>0.30026388452099001</v>
      </c>
      <c r="AN9" s="14">
        <v>0.37843324636641301</v>
      </c>
      <c r="AO9" s="14"/>
      <c r="AP9" s="14">
        <v>0.37939228668845398</v>
      </c>
      <c r="AQ9" s="14">
        <v>0.28651984800448999</v>
      </c>
    </row>
    <row r="10" spans="2:43" x14ac:dyDescent="0.3">
      <c r="B10" s="15" t="s">
        <v>97</v>
      </c>
      <c r="C10" s="14">
        <v>0.20343501936181099</v>
      </c>
      <c r="D10" s="14">
        <v>0.19008301352374801</v>
      </c>
      <c r="E10" s="14">
        <v>0.216743307123862</v>
      </c>
      <c r="F10" s="14"/>
      <c r="G10" s="14">
        <v>9.1232570692342904E-2</v>
      </c>
      <c r="H10" s="14">
        <v>7.2753353246492194E-2</v>
      </c>
      <c r="I10" s="14">
        <v>0.155621289699792</v>
      </c>
      <c r="J10" s="14">
        <v>0.20021244840215899</v>
      </c>
      <c r="K10" s="14">
        <v>0.284838814445531</v>
      </c>
      <c r="L10" s="14">
        <v>0.36156347778514902</v>
      </c>
      <c r="M10" s="14"/>
      <c r="N10" s="14">
        <v>0.15640866021333999</v>
      </c>
      <c r="O10" s="14">
        <v>0.19885961551463999</v>
      </c>
      <c r="P10" s="14">
        <v>0.25022452519458399</v>
      </c>
      <c r="Q10" s="14">
        <v>0.22354857449792301</v>
      </c>
      <c r="R10" s="14"/>
      <c r="S10" s="14">
        <v>0.231565070096902</v>
      </c>
      <c r="T10" s="14">
        <v>0.19713715228928699</v>
      </c>
      <c r="U10" s="14">
        <v>0.146710772223209</v>
      </c>
      <c r="V10" s="14"/>
      <c r="W10" s="14">
        <v>0.10028781714992401</v>
      </c>
      <c r="X10" s="14">
        <v>8.5115531893346905E-2</v>
      </c>
      <c r="Y10" s="14">
        <v>0.17465464959105101</v>
      </c>
      <c r="Z10" s="14">
        <v>0.152626059952157</v>
      </c>
      <c r="AA10" s="14">
        <v>0.122884288048992</v>
      </c>
      <c r="AB10" s="14">
        <v>5.6695640622683501E-2</v>
      </c>
      <c r="AC10" s="14">
        <v>0.251285317034599</v>
      </c>
      <c r="AD10" s="14"/>
      <c r="AE10" s="14">
        <v>0.149268064094325</v>
      </c>
      <c r="AF10" s="14">
        <v>0.21678776513569001</v>
      </c>
      <c r="AG10" s="14"/>
      <c r="AH10" s="14">
        <v>0.180410391554056</v>
      </c>
      <c r="AI10" s="14">
        <v>0.21350136400077399</v>
      </c>
      <c r="AJ10" s="14">
        <v>0.23180902828516201</v>
      </c>
      <c r="AK10" s="14">
        <v>9.7943886586704096E-2</v>
      </c>
      <c r="AL10" s="14"/>
      <c r="AM10" s="14">
        <v>0.175422728269263</v>
      </c>
      <c r="AN10" s="14">
        <v>0.24545819936511101</v>
      </c>
      <c r="AO10" s="14"/>
      <c r="AP10" s="14">
        <v>0.22678237842288401</v>
      </c>
      <c r="AQ10" s="14">
        <v>0.15587463110782401</v>
      </c>
    </row>
    <row r="11" spans="2:43" x14ac:dyDescent="0.3">
      <c r="B11" s="15" t="s">
        <v>251</v>
      </c>
      <c r="C11" s="14">
        <v>8.4263669062125304E-2</v>
      </c>
      <c r="D11" s="14">
        <v>9.7532695814657205E-2</v>
      </c>
      <c r="E11" s="14">
        <v>7.0764449767630799E-2</v>
      </c>
      <c r="F11" s="14"/>
      <c r="G11" s="14">
        <v>7.1947673245600904E-2</v>
      </c>
      <c r="H11" s="14">
        <v>0.111091764760367</v>
      </c>
      <c r="I11" s="14">
        <v>8.6421597377911594E-2</v>
      </c>
      <c r="J11" s="14">
        <v>0.10636851330090701</v>
      </c>
      <c r="K11" s="14">
        <v>7.0461962810807799E-2</v>
      </c>
      <c r="L11" s="14">
        <v>6.0549599726571E-2</v>
      </c>
      <c r="M11" s="14"/>
      <c r="N11" s="14">
        <v>0.102273025600034</v>
      </c>
      <c r="O11" s="14">
        <v>7.9610562023691003E-2</v>
      </c>
      <c r="P11" s="14">
        <v>8.2176820071561393E-2</v>
      </c>
      <c r="Q11" s="14">
        <v>7.1883230969004397E-2</v>
      </c>
      <c r="R11" s="14"/>
      <c r="S11" s="14">
        <v>8.3102648922348699E-2</v>
      </c>
      <c r="T11" s="14">
        <v>7.3685273954500002E-2</v>
      </c>
      <c r="U11" s="14">
        <v>0.14400195541757199</v>
      </c>
      <c r="V11" s="14"/>
      <c r="W11" s="14">
        <v>0.11205475464768699</v>
      </c>
      <c r="X11" s="14">
        <v>6.0407271932285497E-2</v>
      </c>
      <c r="Y11" s="14">
        <v>5.1125392298912699E-2</v>
      </c>
      <c r="Z11" s="14">
        <v>0.19142629189080199</v>
      </c>
      <c r="AA11" s="14">
        <v>4.9636491182747697E-2</v>
      </c>
      <c r="AB11" s="14">
        <v>0.122969394465774</v>
      </c>
      <c r="AC11" s="14">
        <v>9.2947413864773898E-2</v>
      </c>
      <c r="AD11" s="14"/>
      <c r="AE11" s="14">
        <v>6.8691068248657797E-2</v>
      </c>
      <c r="AF11" s="14">
        <v>8.7229563950275701E-2</v>
      </c>
      <c r="AG11" s="14"/>
      <c r="AH11" s="14">
        <v>0.102567742012906</v>
      </c>
      <c r="AI11" s="14">
        <v>6.4658696204723407E-2</v>
      </c>
      <c r="AJ11" s="14">
        <v>9.7461857956465406E-2</v>
      </c>
      <c r="AK11" s="14">
        <v>3.7934599609242399E-2</v>
      </c>
      <c r="AL11" s="14"/>
      <c r="AM11" s="14">
        <v>0.106399951436098</v>
      </c>
      <c r="AN11" s="14">
        <v>7.4962915345302597E-2</v>
      </c>
      <c r="AO11" s="14"/>
      <c r="AP11" s="14">
        <v>6.8483833576105005E-2</v>
      </c>
      <c r="AQ11" s="14">
        <v>0.116913731642469</v>
      </c>
    </row>
    <row r="12" spans="2:43" x14ac:dyDescent="0.3">
      <c r="B12" s="15" t="s">
        <v>180</v>
      </c>
      <c r="C12" s="14">
        <v>8.3467866792035897E-2</v>
      </c>
      <c r="D12" s="14">
        <v>8.9845514074344102E-2</v>
      </c>
      <c r="E12" s="14">
        <v>7.8263454469723895E-2</v>
      </c>
      <c r="F12" s="14"/>
      <c r="G12" s="14">
        <v>0.10303421189988</v>
      </c>
      <c r="H12" s="14">
        <v>0.13297569076141599</v>
      </c>
      <c r="I12" s="14">
        <v>6.6213876062542698E-2</v>
      </c>
      <c r="J12" s="14">
        <v>3.3615156352851602E-2</v>
      </c>
      <c r="K12" s="14">
        <v>7.7857588817586407E-2</v>
      </c>
      <c r="L12" s="14">
        <v>8.4737441503327599E-2</v>
      </c>
      <c r="M12" s="14"/>
      <c r="N12" s="14">
        <v>0.12714057314708899</v>
      </c>
      <c r="O12" s="14">
        <v>7.8762214971731206E-2</v>
      </c>
      <c r="P12" s="14">
        <v>6.9924777745358199E-2</v>
      </c>
      <c r="Q12" s="14">
        <v>4.8649224471133901E-2</v>
      </c>
      <c r="R12" s="14"/>
      <c r="S12" s="14">
        <v>9.3795535008469794E-2</v>
      </c>
      <c r="T12" s="14">
        <v>8.9843553468835699E-2</v>
      </c>
      <c r="U12" s="14">
        <v>2.2106729265366699E-2</v>
      </c>
      <c r="V12" s="14"/>
      <c r="W12" s="14">
        <v>5.5141076894437598E-2</v>
      </c>
      <c r="X12" s="14">
        <v>0.166712108901998</v>
      </c>
      <c r="Y12" s="14">
        <v>0.14401100171735701</v>
      </c>
      <c r="Z12" s="14">
        <v>0.174210930979186</v>
      </c>
      <c r="AA12" s="14">
        <v>0</v>
      </c>
      <c r="AB12" s="14">
        <v>3.8302281041178998E-2</v>
      </c>
      <c r="AC12" s="14">
        <v>6.0713971986137497E-2</v>
      </c>
      <c r="AD12" s="14"/>
      <c r="AE12" s="14">
        <v>0.12711664570491299</v>
      </c>
      <c r="AF12" s="14">
        <v>7.41624701465462E-2</v>
      </c>
      <c r="AG12" s="14"/>
      <c r="AH12" s="14">
        <v>9.1865873159243494E-2</v>
      </c>
      <c r="AI12" s="14">
        <v>9.7591684965566805E-2</v>
      </c>
      <c r="AJ12" s="14">
        <v>6.1758994401049802E-2</v>
      </c>
      <c r="AK12" s="14">
        <v>4.3743428722437201E-2</v>
      </c>
      <c r="AL12" s="14"/>
      <c r="AM12" s="14">
        <v>7.4439658039239104E-2</v>
      </c>
      <c r="AN12" s="14">
        <v>0.105270045549454</v>
      </c>
      <c r="AO12" s="14"/>
      <c r="AP12" s="14">
        <v>0.10657536487800801</v>
      </c>
      <c r="AQ12" s="14">
        <v>8.8998951111828595E-2</v>
      </c>
    </row>
    <row r="13" spans="2:43" x14ac:dyDescent="0.3">
      <c r="B13" s="15" t="s">
        <v>151</v>
      </c>
      <c r="C13" s="14">
        <v>2.6723319796147199E-2</v>
      </c>
      <c r="D13" s="14">
        <v>3.75385091707209E-2</v>
      </c>
      <c r="E13" s="14">
        <v>1.6764647119320301E-2</v>
      </c>
      <c r="F13" s="14"/>
      <c r="G13" s="14">
        <v>2.4042050911981298E-2</v>
      </c>
      <c r="H13" s="14">
        <v>2.3871926246213E-2</v>
      </c>
      <c r="I13" s="14">
        <v>2.22772033895237E-2</v>
      </c>
      <c r="J13" s="14">
        <v>2.4013295385167999E-2</v>
      </c>
      <c r="K13" s="14">
        <v>3.4457580657712199E-2</v>
      </c>
      <c r="L13" s="14">
        <v>3.01639608465189E-2</v>
      </c>
      <c r="M13" s="14"/>
      <c r="N13" s="14">
        <v>2.7770397614111701E-2</v>
      </c>
      <c r="O13" s="14">
        <v>2.7803086578913401E-2</v>
      </c>
      <c r="P13" s="14">
        <v>2.9367767539888401E-2</v>
      </c>
      <c r="Q13" s="14">
        <v>1.9455195251513801E-2</v>
      </c>
      <c r="R13" s="14"/>
      <c r="S13" s="14">
        <v>3.0151798818753899E-2</v>
      </c>
      <c r="T13" s="14">
        <v>2.6644803907128801E-2</v>
      </c>
      <c r="U13" s="14">
        <v>1.7729741579174001E-2</v>
      </c>
      <c r="V13" s="14"/>
      <c r="W13" s="14">
        <v>7.3671667200173197E-3</v>
      </c>
      <c r="X13" s="14">
        <v>3.0887109243897801E-2</v>
      </c>
      <c r="Y13" s="14">
        <v>3.23725467623764E-2</v>
      </c>
      <c r="Z13" s="14">
        <v>1.45397649952781E-2</v>
      </c>
      <c r="AA13" s="14">
        <v>0.113591807471254</v>
      </c>
      <c r="AB13" s="14">
        <v>2.9472695478150599E-2</v>
      </c>
      <c r="AC13" s="14">
        <v>2.84553528850587E-2</v>
      </c>
      <c r="AD13" s="14"/>
      <c r="AE13" s="14">
        <v>2.1367552129759399E-2</v>
      </c>
      <c r="AF13" s="14">
        <v>2.81572838334169E-2</v>
      </c>
      <c r="AG13" s="14"/>
      <c r="AH13" s="14">
        <v>3.09480523845472E-2</v>
      </c>
      <c r="AI13" s="14">
        <v>1.40979923489125E-2</v>
      </c>
      <c r="AJ13" s="14">
        <v>3.2018407145820001E-2</v>
      </c>
      <c r="AK13" s="14">
        <v>7.0301859037044501E-2</v>
      </c>
      <c r="AL13" s="14"/>
      <c r="AM13" s="14">
        <v>3.6641322352874699E-2</v>
      </c>
      <c r="AN13" s="14">
        <v>1.70362668676327E-2</v>
      </c>
      <c r="AO13" s="14"/>
      <c r="AP13" s="14">
        <v>1.9783204170267799E-2</v>
      </c>
      <c r="AQ13" s="14">
        <v>4.0913775461267697E-2</v>
      </c>
    </row>
    <row r="14" spans="2:43" x14ac:dyDescent="0.3">
      <c r="B14" s="15" t="s">
        <v>147</v>
      </c>
      <c r="C14" s="14">
        <v>1.8584226462678599E-2</v>
      </c>
      <c r="D14" s="14">
        <v>1.6581895568605301E-2</v>
      </c>
      <c r="E14" s="14">
        <v>2.0660192153424E-2</v>
      </c>
      <c r="F14" s="14"/>
      <c r="G14" s="14">
        <v>2.6097832511411401E-3</v>
      </c>
      <c r="H14" s="14">
        <v>9.4469518445574607E-3</v>
      </c>
      <c r="I14" s="14">
        <v>3.4160220812605502E-2</v>
      </c>
      <c r="J14" s="14">
        <v>1.6476241322346201E-2</v>
      </c>
      <c r="K14" s="14">
        <v>1.7395007322874401E-2</v>
      </c>
      <c r="L14" s="14">
        <v>2.65923266620193E-2</v>
      </c>
      <c r="M14" s="14"/>
      <c r="N14" s="14">
        <v>1.9471497396357101E-2</v>
      </c>
      <c r="O14" s="14">
        <v>1.69962655529E-2</v>
      </c>
      <c r="P14" s="14">
        <v>2.4061576775780202E-2</v>
      </c>
      <c r="Q14" s="14">
        <v>1.4239153921286E-2</v>
      </c>
      <c r="R14" s="14"/>
      <c r="S14" s="14">
        <v>2.07979337472536E-2</v>
      </c>
      <c r="T14" s="14">
        <v>1.9468148175123299E-2</v>
      </c>
      <c r="U14" s="14">
        <v>7.9722151923983606E-3</v>
      </c>
      <c r="V14" s="14"/>
      <c r="W14" s="14">
        <v>2.9985735991806201E-3</v>
      </c>
      <c r="X14" s="14">
        <v>8.1120045837569498E-3</v>
      </c>
      <c r="Y14" s="14">
        <v>2.5000383318198999E-2</v>
      </c>
      <c r="Z14" s="14">
        <v>0</v>
      </c>
      <c r="AA14" s="14">
        <v>0</v>
      </c>
      <c r="AB14" s="14">
        <v>1.46322458534211E-2</v>
      </c>
      <c r="AC14" s="14">
        <v>2.4599142645759201E-2</v>
      </c>
      <c r="AD14" s="14"/>
      <c r="AE14" s="14">
        <v>2.0677612618788199E-2</v>
      </c>
      <c r="AF14" s="14">
        <v>1.8128380445382699E-2</v>
      </c>
      <c r="AG14" s="14"/>
      <c r="AH14" s="14">
        <v>3.6595636585182501E-2</v>
      </c>
      <c r="AI14" s="14">
        <v>5.08414168047314E-3</v>
      </c>
      <c r="AJ14" s="14">
        <v>1.86397114085529E-2</v>
      </c>
      <c r="AK14" s="14">
        <v>6.5659780096729301E-3</v>
      </c>
      <c r="AL14" s="14"/>
      <c r="AM14" s="14">
        <v>3.2409476764385103E-2</v>
      </c>
      <c r="AN14" s="14">
        <v>6.0254034754459902E-3</v>
      </c>
      <c r="AO14" s="14"/>
      <c r="AP14" s="14">
        <v>4.3432233643604899E-3</v>
      </c>
      <c r="AQ14" s="14">
        <v>3.27981677388769E-2</v>
      </c>
    </row>
    <row r="15" spans="2:43" x14ac:dyDescent="0.3">
      <c r="B15" s="15" t="s">
        <v>75</v>
      </c>
      <c r="C15" s="14">
        <v>1.3755748783696E-2</v>
      </c>
      <c r="D15" s="14">
        <v>1.6057571494324401E-2</v>
      </c>
      <c r="E15" s="14">
        <v>1.17158368572796E-2</v>
      </c>
      <c r="F15" s="14"/>
      <c r="G15" s="14">
        <v>1.5013872610759199E-2</v>
      </c>
      <c r="H15" s="14">
        <v>1.5713988677047101E-2</v>
      </c>
      <c r="I15" s="14">
        <v>1.6788900932093301E-2</v>
      </c>
      <c r="J15" s="14">
        <v>2.0377823099112E-2</v>
      </c>
      <c r="K15" s="14">
        <v>8.7416631978779503E-3</v>
      </c>
      <c r="L15" s="14">
        <v>7.8263338442153604E-3</v>
      </c>
      <c r="M15" s="14"/>
      <c r="N15" s="14">
        <v>9.4085766196945007E-3</v>
      </c>
      <c r="O15" s="14">
        <v>1.52817183691183E-2</v>
      </c>
      <c r="P15" s="14">
        <v>1.8655469029596E-2</v>
      </c>
      <c r="Q15" s="14">
        <v>1.03825506904587E-2</v>
      </c>
      <c r="R15" s="14"/>
      <c r="S15" s="14">
        <v>2.1415725504449999E-2</v>
      </c>
      <c r="T15" s="14">
        <v>8.6204041445574892E-3</v>
      </c>
      <c r="U15" s="14">
        <v>1.7498698634529599E-2</v>
      </c>
      <c r="V15" s="14"/>
      <c r="W15" s="14">
        <v>1.55392294703774E-2</v>
      </c>
      <c r="X15" s="14">
        <v>1.9247238621504199E-2</v>
      </c>
      <c r="Y15" s="14">
        <v>7.0751682397506002E-3</v>
      </c>
      <c r="Z15" s="14">
        <v>0</v>
      </c>
      <c r="AA15" s="14">
        <v>0</v>
      </c>
      <c r="AB15" s="14">
        <v>0</v>
      </c>
      <c r="AC15" s="14">
        <v>1.5823449971644098E-2</v>
      </c>
      <c r="AD15" s="14"/>
      <c r="AE15" s="14">
        <v>1.13117317154401E-2</v>
      </c>
      <c r="AF15" s="14">
        <v>1.43253438625004E-2</v>
      </c>
      <c r="AG15" s="14"/>
      <c r="AH15" s="14">
        <v>1.8528109076907499E-2</v>
      </c>
      <c r="AI15" s="14">
        <v>1.1563556900789701E-2</v>
      </c>
      <c r="AJ15" s="14">
        <v>1.0296501269423801E-2</v>
      </c>
      <c r="AK15" s="14">
        <v>2.1038394551979301E-2</v>
      </c>
      <c r="AL15" s="14"/>
      <c r="AM15" s="14">
        <v>1.9345264297963401E-2</v>
      </c>
      <c r="AN15" s="14">
        <v>9.6547064163408497E-3</v>
      </c>
      <c r="AO15" s="14"/>
      <c r="AP15" s="14">
        <v>1.0014636341712201E-2</v>
      </c>
      <c r="AQ15" s="14">
        <v>2.3127296962997999E-2</v>
      </c>
    </row>
    <row r="16" spans="2:43" x14ac:dyDescent="0.3">
      <c r="B16" s="15" t="s">
        <v>301</v>
      </c>
      <c r="C16" s="14">
        <v>1.3752892042150499E-2</v>
      </c>
      <c r="D16" s="14">
        <v>1.4326298797490601E-2</v>
      </c>
      <c r="E16" s="14">
        <v>1.3346628362635501E-2</v>
      </c>
      <c r="F16" s="14"/>
      <c r="G16" s="14">
        <v>1.30596719111052E-2</v>
      </c>
      <c r="H16" s="14">
        <v>7.75890363045823E-3</v>
      </c>
      <c r="I16" s="14">
        <v>3.5139642152996198E-2</v>
      </c>
      <c r="J16" s="14">
        <v>1.0553843325786801E-2</v>
      </c>
      <c r="K16" s="14">
        <v>1.0789020240023E-2</v>
      </c>
      <c r="L16" s="14">
        <v>7.2669494071232604E-3</v>
      </c>
      <c r="M16" s="14"/>
      <c r="N16" s="14">
        <v>1.16617134797702E-2</v>
      </c>
      <c r="O16" s="14">
        <v>1.5781889152357401E-2</v>
      </c>
      <c r="P16" s="14">
        <v>4.54757926958847E-3</v>
      </c>
      <c r="Q16" s="14">
        <v>2.3398245763358302E-2</v>
      </c>
      <c r="R16" s="14"/>
      <c r="S16" s="14">
        <v>1.3292032718405501E-2</v>
      </c>
      <c r="T16" s="14">
        <v>1.5211669717027801E-2</v>
      </c>
      <c r="U16" s="14">
        <v>8.1698692707071908E-3</v>
      </c>
      <c r="V16" s="14"/>
      <c r="W16" s="14">
        <v>3.01080425706674E-3</v>
      </c>
      <c r="X16" s="14">
        <v>0</v>
      </c>
      <c r="Y16" s="14">
        <v>1.6652901870747E-2</v>
      </c>
      <c r="Z16" s="14">
        <v>0</v>
      </c>
      <c r="AA16" s="14">
        <v>4.0558521808346501E-2</v>
      </c>
      <c r="AB16" s="14">
        <v>3.0211587620296101E-2</v>
      </c>
      <c r="AC16" s="14">
        <v>1.5176301351199101E-2</v>
      </c>
      <c r="AD16" s="14"/>
      <c r="AE16" s="14">
        <v>2.0248012297497099E-2</v>
      </c>
      <c r="AF16" s="14">
        <v>1.2444449236689799E-2</v>
      </c>
      <c r="AG16" s="14"/>
      <c r="AH16" s="14">
        <v>2.16664928317498E-2</v>
      </c>
      <c r="AI16" s="14">
        <v>7.3993345839906801E-3</v>
      </c>
      <c r="AJ16" s="14">
        <v>1.56625844361463E-2</v>
      </c>
      <c r="AK16" s="14">
        <v>0</v>
      </c>
      <c r="AL16" s="14"/>
      <c r="AM16" s="14">
        <v>2.38665197820804E-2</v>
      </c>
      <c r="AN16" s="14">
        <v>4.3251861059080904E-3</v>
      </c>
      <c r="AO16" s="14"/>
      <c r="AP16" s="14">
        <v>6.6368600418292897E-3</v>
      </c>
      <c r="AQ16" s="14">
        <v>1.9024273296658699E-2</v>
      </c>
    </row>
    <row r="17" spans="2:43" x14ac:dyDescent="0.3">
      <c r="B17" s="15" t="s">
        <v>67</v>
      </c>
      <c r="C17" s="14">
        <v>1.24861436941613E-2</v>
      </c>
      <c r="D17" s="14">
        <v>7.3628419312055998E-3</v>
      </c>
      <c r="E17" s="14">
        <v>1.74518351075406E-2</v>
      </c>
      <c r="F17" s="14"/>
      <c r="G17" s="14">
        <v>8.6291331747830394E-3</v>
      </c>
      <c r="H17" s="14">
        <v>2.07657591109939E-2</v>
      </c>
      <c r="I17" s="14">
        <v>1.27110282264243E-2</v>
      </c>
      <c r="J17" s="14">
        <v>1.8906941946579998E-2</v>
      </c>
      <c r="K17" s="14">
        <v>1.41560519780791E-2</v>
      </c>
      <c r="L17" s="14">
        <v>9.5982083027835996E-4</v>
      </c>
      <c r="M17" s="14"/>
      <c r="N17" s="14">
        <v>1.6501530213179E-3</v>
      </c>
      <c r="O17" s="14">
        <v>1.8680166305301699E-2</v>
      </c>
      <c r="P17" s="14">
        <v>9.5000414766844704E-3</v>
      </c>
      <c r="Q17" s="14">
        <v>1.72936016436387E-2</v>
      </c>
      <c r="R17" s="14"/>
      <c r="S17" s="14">
        <v>4.8633523916212203E-3</v>
      </c>
      <c r="T17" s="14">
        <v>9.4248135483367395E-3</v>
      </c>
      <c r="U17" s="14">
        <v>5.2389920763361797E-2</v>
      </c>
      <c r="V17" s="14"/>
      <c r="W17" s="14">
        <v>2.7794518659940998E-2</v>
      </c>
      <c r="X17" s="14">
        <v>0</v>
      </c>
      <c r="Y17" s="14">
        <v>0</v>
      </c>
      <c r="Z17" s="14">
        <v>0</v>
      </c>
      <c r="AA17" s="14">
        <v>3.8110585317317099E-2</v>
      </c>
      <c r="AB17" s="14">
        <v>1.9566502344580999E-2</v>
      </c>
      <c r="AC17" s="14">
        <v>1.0330166809060499E-2</v>
      </c>
      <c r="AD17" s="14"/>
      <c r="AE17" s="14">
        <v>1.79865496694823E-2</v>
      </c>
      <c r="AF17" s="14">
        <v>1.03367383924549E-2</v>
      </c>
      <c r="AG17" s="14"/>
      <c r="AH17" s="14">
        <v>7.6066475194397102E-3</v>
      </c>
      <c r="AI17" s="14">
        <v>1.16776257057612E-2</v>
      </c>
      <c r="AJ17" s="14">
        <v>1.8898510463814699E-2</v>
      </c>
      <c r="AK17" s="14">
        <v>1.2508364789097301E-2</v>
      </c>
      <c r="AL17" s="14"/>
      <c r="AM17" s="14">
        <v>8.1914616158084708E-3</v>
      </c>
      <c r="AN17" s="14">
        <v>8.1252417311074403E-3</v>
      </c>
      <c r="AO17" s="14"/>
      <c r="AP17" s="14">
        <v>8.5096845427761608E-3</v>
      </c>
      <c r="AQ17" s="14">
        <v>7.4139898230897797E-3</v>
      </c>
    </row>
    <row r="18" spans="2:43" x14ac:dyDescent="0.3">
      <c r="B18" s="15" t="s">
        <v>90</v>
      </c>
      <c r="C18" s="14">
        <v>9.7484142568582694E-3</v>
      </c>
      <c r="D18" s="14">
        <v>9.7602731470305994E-3</v>
      </c>
      <c r="E18" s="14">
        <v>9.8334023426650593E-3</v>
      </c>
      <c r="F18" s="14"/>
      <c r="G18" s="14">
        <v>0</v>
      </c>
      <c r="H18" s="14">
        <v>1.4229947141799299E-2</v>
      </c>
      <c r="I18" s="14">
        <v>5.84102666393186E-3</v>
      </c>
      <c r="J18" s="14">
        <v>1.30693560416268E-2</v>
      </c>
      <c r="K18" s="14">
        <v>1.73409537355129E-2</v>
      </c>
      <c r="L18" s="14">
        <v>6.0182871503214998E-3</v>
      </c>
      <c r="M18" s="14"/>
      <c r="N18" s="14">
        <v>7.9521112548887208E-3</v>
      </c>
      <c r="O18" s="14">
        <v>8.3420157597284706E-3</v>
      </c>
      <c r="P18" s="14">
        <v>8.9015839552419908E-3</v>
      </c>
      <c r="Q18" s="14">
        <v>1.6627013834176699E-2</v>
      </c>
      <c r="R18" s="14"/>
      <c r="S18" s="14">
        <v>9.2302239771624404E-3</v>
      </c>
      <c r="T18" s="14">
        <v>7.5700770861260903E-3</v>
      </c>
      <c r="U18" s="14">
        <v>2.3090699662246701E-2</v>
      </c>
      <c r="V18" s="14"/>
      <c r="W18" s="14">
        <v>2.7544358703422401E-3</v>
      </c>
      <c r="X18" s="14">
        <v>0</v>
      </c>
      <c r="Y18" s="14">
        <v>0</v>
      </c>
      <c r="Z18" s="14">
        <v>0</v>
      </c>
      <c r="AA18" s="14">
        <v>0</v>
      </c>
      <c r="AB18" s="14">
        <v>0</v>
      </c>
      <c r="AC18" s="14">
        <v>1.41350181651613E-2</v>
      </c>
      <c r="AD18" s="14"/>
      <c r="AE18" s="14">
        <v>7.2044611161243303E-3</v>
      </c>
      <c r="AF18" s="14">
        <v>1.05235279367545E-2</v>
      </c>
      <c r="AG18" s="14"/>
      <c r="AH18" s="14">
        <v>2.1731583573669701E-2</v>
      </c>
      <c r="AI18" s="14">
        <v>2.4335628307074701E-3</v>
      </c>
      <c r="AJ18" s="14">
        <v>2.3440310529443502E-3</v>
      </c>
      <c r="AK18" s="14">
        <v>3.5185234396621301E-2</v>
      </c>
      <c r="AL18" s="14"/>
      <c r="AM18" s="14">
        <v>1.64928476326884E-2</v>
      </c>
      <c r="AN18" s="14">
        <v>4.4960731614422603E-3</v>
      </c>
      <c r="AO18" s="14"/>
      <c r="AP18" s="14">
        <v>1.12691655789463E-3</v>
      </c>
      <c r="AQ18" s="14">
        <v>1.86647665155764E-2</v>
      </c>
    </row>
    <row r="19" spans="2:43" x14ac:dyDescent="0.3">
      <c r="B19" s="15" t="s">
        <v>130</v>
      </c>
      <c r="C19" s="14">
        <v>9.6624286881253803E-3</v>
      </c>
      <c r="D19" s="14">
        <v>8.3448366815282397E-3</v>
      </c>
      <c r="E19" s="14">
        <v>1.1003148088576E-2</v>
      </c>
      <c r="F19" s="14"/>
      <c r="G19" s="14">
        <v>6.0035785864400301E-3</v>
      </c>
      <c r="H19" s="14">
        <v>1.3551605402180699E-3</v>
      </c>
      <c r="I19" s="14">
        <v>1.50086442642807E-2</v>
      </c>
      <c r="J19" s="14">
        <v>1.3307194077181801E-2</v>
      </c>
      <c r="K19" s="14">
        <v>1.20413490579485E-2</v>
      </c>
      <c r="L19" s="14">
        <v>1.01850946958328E-2</v>
      </c>
      <c r="M19" s="14"/>
      <c r="N19" s="14">
        <v>1.04497461889552E-2</v>
      </c>
      <c r="O19" s="14">
        <v>6.1420573395172999E-3</v>
      </c>
      <c r="P19" s="14">
        <v>1.3097329651946901E-2</v>
      </c>
      <c r="Q19" s="14">
        <v>1.24667304562554E-2</v>
      </c>
      <c r="R19" s="14"/>
      <c r="S19" s="14">
        <v>1.0424926035416801E-2</v>
      </c>
      <c r="T19" s="14">
        <v>8.3781536357169593E-3</v>
      </c>
      <c r="U19" s="14">
        <v>1.44112217380337E-2</v>
      </c>
      <c r="V19" s="14"/>
      <c r="W19" s="14">
        <v>2.41426798688133E-3</v>
      </c>
      <c r="X19" s="14">
        <v>0</v>
      </c>
      <c r="Y19" s="14">
        <v>0</v>
      </c>
      <c r="Z19" s="14">
        <v>0</v>
      </c>
      <c r="AA19" s="14">
        <v>0</v>
      </c>
      <c r="AB19" s="14">
        <v>0</v>
      </c>
      <c r="AC19" s="14">
        <v>1.56175337112691E-2</v>
      </c>
      <c r="AD19" s="14"/>
      <c r="AE19" s="14">
        <v>6.8395307106747705E-4</v>
      </c>
      <c r="AF19" s="14">
        <v>1.19687092620293E-2</v>
      </c>
      <c r="AG19" s="14"/>
      <c r="AH19" s="14">
        <v>1.37561578296249E-2</v>
      </c>
      <c r="AI19" s="14">
        <v>1.1422734713566401E-2</v>
      </c>
      <c r="AJ19" s="14">
        <v>3.3157803638522699E-3</v>
      </c>
      <c r="AK19" s="14">
        <v>6.6542985433037096E-3</v>
      </c>
      <c r="AL19" s="14"/>
      <c r="AM19" s="14">
        <v>1.35326743464996E-2</v>
      </c>
      <c r="AN19" s="14">
        <v>1.03415804564819E-2</v>
      </c>
      <c r="AO19" s="14"/>
      <c r="AP19" s="14">
        <v>1.0615505921972E-2</v>
      </c>
      <c r="AQ19" s="14">
        <v>1.27362332900773E-2</v>
      </c>
    </row>
    <row r="20" spans="2:43" x14ac:dyDescent="0.3">
      <c r="B20" s="15" t="s">
        <v>126</v>
      </c>
      <c r="C20" s="14">
        <v>8.5138008254260298E-3</v>
      </c>
      <c r="D20" s="14">
        <v>9.9554633954843496E-3</v>
      </c>
      <c r="E20" s="14">
        <v>7.2351738248673299E-3</v>
      </c>
      <c r="F20" s="14"/>
      <c r="G20" s="14">
        <v>3.8818901234102701E-3</v>
      </c>
      <c r="H20" s="14">
        <v>2.2376630877208901E-2</v>
      </c>
      <c r="I20" s="14">
        <v>4.69422652742571E-3</v>
      </c>
      <c r="J20" s="14">
        <v>1.93433945213405E-3</v>
      </c>
      <c r="K20" s="14">
        <v>7.4586535521536301E-3</v>
      </c>
      <c r="L20" s="14">
        <v>8.0965724401927501E-3</v>
      </c>
      <c r="M20" s="14"/>
      <c r="N20" s="14">
        <v>1.1312842187970899E-2</v>
      </c>
      <c r="O20" s="14">
        <v>1.0288107255247101E-2</v>
      </c>
      <c r="P20" s="14">
        <v>4.3848781100675601E-3</v>
      </c>
      <c r="Q20" s="14">
        <v>5.4897312336363501E-3</v>
      </c>
      <c r="R20" s="14"/>
      <c r="S20" s="14">
        <v>7.9208230286776891E-3</v>
      </c>
      <c r="T20" s="14">
        <v>9.4661517493577901E-3</v>
      </c>
      <c r="U20" s="14">
        <v>5.7475218390129002E-3</v>
      </c>
      <c r="V20" s="14"/>
      <c r="W20" s="14">
        <v>1.6781956923620799E-3</v>
      </c>
      <c r="X20" s="14">
        <v>0</v>
      </c>
      <c r="Y20" s="14">
        <v>9.9279962413492996E-3</v>
      </c>
      <c r="Z20" s="14">
        <v>3.7805945556992099E-2</v>
      </c>
      <c r="AA20" s="14">
        <v>0</v>
      </c>
      <c r="AB20" s="14">
        <v>0</v>
      </c>
      <c r="AC20" s="14">
        <v>1.0185450363831301E-2</v>
      </c>
      <c r="AD20" s="14"/>
      <c r="AE20" s="14">
        <v>1.36323240706368E-2</v>
      </c>
      <c r="AF20" s="14">
        <v>6.5562711679077396E-3</v>
      </c>
      <c r="AG20" s="14"/>
      <c r="AH20" s="14">
        <v>1.2463614757997E-2</v>
      </c>
      <c r="AI20" s="14">
        <v>6.1446913584356699E-3</v>
      </c>
      <c r="AJ20" s="14">
        <v>6.1367960492518603E-3</v>
      </c>
      <c r="AK20" s="14">
        <v>1.6136159790421999E-2</v>
      </c>
      <c r="AL20" s="14"/>
      <c r="AM20" s="14">
        <v>1.0405328434857201E-2</v>
      </c>
      <c r="AN20" s="14">
        <v>1.0101890323020101E-2</v>
      </c>
      <c r="AO20" s="14"/>
      <c r="AP20" s="14">
        <v>8.7076694154967407E-3</v>
      </c>
      <c r="AQ20" s="14">
        <v>1.2512648020746401E-2</v>
      </c>
    </row>
    <row r="21" spans="2:43" x14ac:dyDescent="0.3">
      <c r="B21" s="15" t="s">
        <v>142</v>
      </c>
      <c r="C21" s="14">
        <v>8.3912778449198797E-3</v>
      </c>
      <c r="D21" s="14">
        <v>1.34907207166284E-2</v>
      </c>
      <c r="E21" s="14">
        <v>2.6233498879969499E-3</v>
      </c>
      <c r="F21" s="14"/>
      <c r="G21" s="14">
        <v>6.9084477932372197E-3</v>
      </c>
      <c r="H21" s="14">
        <v>1.0932848896261499E-2</v>
      </c>
      <c r="I21" s="14">
        <v>6.9594012572720201E-3</v>
      </c>
      <c r="J21" s="14">
        <v>1.6810420980925299E-2</v>
      </c>
      <c r="K21" s="14">
        <v>3.0495822203491299E-3</v>
      </c>
      <c r="L21" s="14">
        <v>6.0829251121624402E-3</v>
      </c>
      <c r="M21" s="14"/>
      <c r="N21" s="14">
        <v>1.4892333510106101E-3</v>
      </c>
      <c r="O21" s="14">
        <v>9.6842677959057492E-3</v>
      </c>
      <c r="P21" s="14">
        <v>7.2585863149046796E-3</v>
      </c>
      <c r="Q21" s="14">
        <v>1.6659637666929201E-2</v>
      </c>
      <c r="R21" s="14"/>
      <c r="S21" s="14">
        <v>1.52359050814278E-2</v>
      </c>
      <c r="T21" s="14">
        <v>4.65299322347075E-3</v>
      </c>
      <c r="U21" s="14">
        <v>7.1450664032504203E-3</v>
      </c>
      <c r="V21" s="14"/>
      <c r="W21" s="14">
        <v>9.1084834389174706E-3</v>
      </c>
      <c r="X21" s="14">
        <v>7.5170146126035597E-3</v>
      </c>
      <c r="Y21" s="14">
        <v>1.36639879912645E-2</v>
      </c>
      <c r="Z21" s="14">
        <v>0</v>
      </c>
      <c r="AA21" s="14">
        <v>0</v>
      </c>
      <c r="AB21" s="14">
        <v>2.2485001856221199E-2</v>
      </c>
      <c r="AC21" s="14">
        <v>8.6222454679776295E-3</v>
      </c>
      <c r="AD21" s="14"/>
      <c r="AE21" s="14">
        <v>4.5434718713375996E-3</v>
      </c>
      <c r="AF21" s="14">
        <v>9.4534102835461403E-3</v>
      </c>
      <c r="AG21" s="14"/>
      <c r="AH21" s="14">
        <v>1.0269726349833299E-2</v>
      </c>
      <c r="AI21" s="14">
        <v>6.0026106208843997E-3</v>
      </c>
      <c r="AJ21" s="14">
        <v>1.00257562125793E-2</v>
      </c>
      <c r="AK21" s="14">
        <v>5.0395066681639001E-3</v>
      </c>
      <c r="AL21" s="14"/>
      <c r="AM21" s="14">
        <v>1.4329403189652199E-2</v>
      </c>
      <c r="AN21" s="14">
        <v>2.0175314360129102E-3</v>
      </c>
      <c r="AO21" s="14"/>
      <c r="AP21" s="14">
        <v>3.8202774370845898E-3</v>
      </c>
      <c r="AQ21" s="14">
        <v>1.5603383098727301E-2</v>
      </c>
    </row>
    <row r="22" spans="2:43" x14ac:dyDescent="0.3">
      <c r="B22" s="15" t="s">
        <v>249</v>
      </c>
      <c r="C22" s="14">
        <v>7.3022734367257196E-3</v>
      </c>
      <c r="D22" s="14">
        <v>7.9616806320666998E-3</v>
      </c>
      <c r="E22" s="14">
        <v>6.7510688098920101E-3</v>
      </c>
      <c r="F22" s="14"/>
      <c r="G22" s="14">
        <v>8.0040576297347107E-3</v>
      </c>
      <c r="H22" s="14">
        <v>1.21219728092952E-2</v>
      </c>
      <c r="I22" s="14">
        <v>6.0364280510894503E-3</v>
      </c>
      <c r="J22" s="14">
        <v>5.3761626519070798E-3</v>
      </c>
      <c r="K22" s="14">
        <v>9.7923665191705107E-3</v>
      </c>
      <c r="L22" s="14">
        <v>3.04658102800166E-3</v>
      </c>
      <c r="M22" s="14"/>
      <c r="N22" s="14">
        <v>3.1885164354315699E-3</v>
      </c>
      <c r="O22" s="14">
        <v>6.2889075144864897E-3</v>
      </c>
      <c r="P22" s="14">
        <v>6.2410990122001098E-3</v>
      </c>
      <c r="Q22" s="14">
        <v>1.68476006198085E-2</v>
      </c>
      <c r="R22" s="14"/>
      <c r="S22" s="14">
        <v>6.9560787064551002E-3</v>
      </c>
      <c r="T22" s="14">
        <v>8.3005404488597691E-3</v>
      </c>
      <c r="U22" s="14">
        <v>0</v>
      </c>
      <c r="V22" s="14"/>
      <c r="W22" s="14">
        <v>6.8381700649070296E-3</v>
      </c>
      <c r="X22" s="14">
        <v>2.7640342629659701E-2</v>
      </c>
      <c r="Y22" s="14">
        <v>0</v>
      </c>
      <c r="Z22" s="14">
        <v>0</v>
      </c>
      <c r="AA22" s="14">
        <v>0</v>
      </c>
      <c r="AB22" s="14">
        <v>2.0302550366929701E-2</v>
      </c>
      <c r="AC22" s="14">
        <v>6.9486645546835901E-3</v>
      </c>
      <c r="AD22" s="14"/>
      <c r="AE22" s="14">
        <v>1.2615010436686299E-2</v>
      </c>
      <c r="AF22" s="14">
        <v>6.1635303793251498E-3</v>
      </c>
      <c r="AG22" s="14"/>
      <c r="AH22" s="14">
        <v>8.1128731740950106E-3</v>
      </c>
      <c r="AI22" s="14">
        <v>5.7614589131978703E-3</v>
      </c>
      <c r="AJ22" s="14">
        <v>9.6001318516215593E-3</v>
      </c>
      <c r="AK22" s="14">
        <v>0</v>
      </c>
      <c r="AL22" s="14"/>
      <c r="AM22" s="14">
        <v>7.4199946547460803E-3</v>
      </c>
      <c r="AN22" s="14">
        <v>6.0156683976758602E-3</v>
      </c>
      <c r="AO22" s="14"/>
      <c r="AP22" s="14">
        <v>7.7625313022993197E-3</v>
      </c>
      <c r="AQ22" s="14">
        <v>5.9210629042804096E-3</v>
      </c>
    </row>
    <row r="23" spans="2:43" x14ac:dyDescent="0.3">
      <c r="B23" s="15" t="s">
        <v>236</v>
      </c>
      <c r="C23" s="14">
        <v>6.3494310462936902E-3</v>
      </c>
      <c r="D23" s="14">
        <v>1.21148833445137E-2</v>
      </c>
      <c r="E23" s="14">
        <v>9.6265592675905804E-4</v>
      </c>
      <c r="F23" s="14"/>
      <c r="G23" s="14">
        <v>0</v>
      </c>
      <c r="H23" s="14">
        <v>3.23899306879466E-2</v>
      </c>
      <c r="I23" s="14">
        <v>0</v>
      </c>
      <c r="J23" s="14">
        <v>3.1132189034253398E-3</v>
      </c>
      <c r="K23" s="14">
        <v>0</v>
      </c>
      <c r="L23" s="14">
        <v>0</v>
      </c>
      <c r="M23" s="14"/>
      <c r="N23" s="14">
        <v>2.4513262669684999E-2</v>
      </c>
      <c r="O23" s="14">
        <v>1.26985163916046E-3</v>
      </c>
      <c r="P23" s="14">
        <v>0</v>
      </c>
      <c r="Q23" s="14">
        <v>0</v>
      </c>
      <c r="R23" s="14"/>
      <c r="S23" s="14">
        <v>0</v>
      </c>
      <c r="T23" s="14">
        <v>1.1376248404770001E-2</v>
      </c>
      <c r="U23" s="14">
        <v>0</v>
      </c>
      <c r="V23" s="14"/>
      <c r="W23" s="14">
        <v>4.0846973533401098E-3</v>
      </c>
      <c r="X23" s="14">
        <v>0</v>
      </c>
      <c r="Y23" s="14">
        <v>5.6647799368367398E-2</v>
      </c>
      <c r="Z23" s="14">
        <v>0</v>
      </c>
      <c r="AA23" s="14">
        <v>0</v>
      </c>
      <c r="AB23" s="14">
        <v>0</v>
      </c>
      <c r="AC23" s="14">
        <v>0</v>
      </c>
      <c r="AD23" s="14"/>
      <c r="AE23" s="14">
        <v>0</v>
      </c>
      <c r="AF23" s="14">
        <v>7.97200175862154E-3</v>
      </c>
      <c r="AG23" s="14"/>
      <c r="AH23" s="14">
        <v>0</v>
      </c>
      <c r="AI23" s="14">
        <v>1.5803065403511601E-2</v>
      </c>
      <c r="AJ23" s="14">
        <v>1.76156619425248E-3</v>
      </c>
      <c r="AK23" s="14">
        <v>0</v>
      </c>
      <c r="AL23" s="14"/>
      <c r="AM23" s="14">
        <v>0</v>
      </c>
      <c r="AN23" s="14">
        <v>0</v>
      </c>
      <c r="AO23" s="14"/>
      <c r="AP23" s="14">
        <v>0</v>
      </c>
      <c r="AQ23" s="14">
        <v>1.5492598721367501E-3</v>
      </c>
    </row>
    <row r="24" spans="2:43" x14ac:dyDescent="0.3">
      <c r="B24" s="15" t="s">
        <v>148</v>
      </c>
      <c r="C24" s="14">
        <v>6.2929661400982799E-3</v>
      </c>
      <c r="D24" s="14">
        <v>0</v>
      </c>
      <c r="E24" s="14">
        <v>1.23030951912717E-2</v>
      </c>
      <c r="F24" s="14"/>
      <c r="G24" s="14">
        <v>1.2643971691719399E-2</v>
      </c>
      <c r="H24" s="14">
        <v>4.5466531060193204E-3</v>
      </c>
      <c r="I24" s="14">
        <v>3.6484602702376301E-3</v>
      </c>
      <c r="J24" s="14">
        <v>1.20185984586311E-2</v>
      </c>
      <c r="K24" s="14">
        <v>3.7998578444183601E-3</v>
      </c>
      <c r="L24" s="14">
        <v>3.69599410526842E-3</v>
      </c>
      <c r="M24" s="14"/>
      <c r="N24" s="14">
        <v>6.6064171583937398E-3</v>
      </c>
      <c r="O24" s="14">
        <v>6.7683987542618597E-3</v>
      </c>
      <c r="P24" s="14">
        <v>0</v>
      </c>
      <c r="Q24" s="14">
        <v>1.25098122190691E-2</v>
      </c>
      <c r="R24" s="14"/>
      <c r="S24" s="14">
        <v>1.6126455906833601E-3</v>
      </c>
      <c r="T24" s="14">
        <v>1.03216178105324E-2</v>
      </c>
      <c r="U24" s="14">
        <v>0</v>
      </c>
      <c r="V24" s="14"/>
      <c r="W24" s="14">
        <v>2.1283479787806798E-3</v>
      </c>
      <c r="X24" s="14">
        <v>3.8063813803651203E-2</v>
      </c>
      <c r="Y24" s="14">
        <v>0</v>
      </c>
      <c r="Z24" s="14">
        <v>0</v>
      </c>
      <c r="AA24" s="14">
        <v>0</v>
      </c>
      <c r="AB24" s="14">
        <v>0</v>
      </c>
      <c r="AC24" s="14">
        <v>6.4865679896099898E-3</v>
      </c>
      <c r="AD24" s="14"/>
      <c r="AE24" s="14">
        <v>2.9813650107408398E-3</v>
      </c>
      <c r="AF24" s="14">
        <v>7.1909668495690002E-3</v>
      </c>
      <c r="AG24" s="14"/>
      <c r="AH24" s="14">
        <v>5.6675542392583501E-3</v>
      </c>
      <c r="AI24" s="14">
        <v>7.4341613382849399E-3</v>
      </c>
      <c r="AJ24" s="14">
        <v>4.4258946791845199E-3</v>
      </c>
      <c r="AK24" s="14">
        <v>1.29323180524433E-2</v>
      </c>
      <c r="AL24" s="14"/>
      <c r="AM24" s="14">
        <v>8.0953980081129705E-3</v>
      </c>
      <c r="AN24" s="14">
        <v>2.9219136589615601E-4</v>
      </c>
      <c r="AO24" s="14"/>
      <c r="AP24" s="14">
        <v>0</v>
      </c>
      <c r="AQ24" s="14">
        <v>8.6068952640734608E-3</v>
      </c>
    </row>
    <row r="25" spans="2:43" x14ac:dyDescent="0.3">
      <c r="B25" s="15" t="s">
        <v>261</v>
      </c>
      <c r="C25" s="14">
        <v>5.2458054524057701E-3</v>
      </c>
      <c r="D25" s="14">
        <v>0</v>
      </c>
      <c r="E25" s="14">
        <v>1.02558384073607E-2</v>
      </c>
      <c r="F25" s="14"/>
      <c r="G25" s="14">
        <v>0</v>
      </c>
      <c r="H25" s="14">
        <v>1.40751368046955E-2</v>
      </c>
      <c r="I25" s="14">
        <v>1.6508362279249501E-2</v>
      </c>
      <c r="J25" s="14">
        <v>0</v>
      </c>
      <c r="K25" s="14">
        <v>0</v>
      </c>
      <c r="L25" s="14">
        <v>0</v>
      </c>
      <c r="M25" s="14"/>
      <c r="N25" s="14">
        <v>8.8044691318913508E-3</v>
      </c>
      <c r="O25" s="14">
        <v>0</v>
      </c>
      <c r="P25" s="14">
        <v>1.52350791890522E-2</v>
      </c>
      <c r="Q25" s="14">
        <v>0</v>
      </c>
      <c r="R25" s="14"/>
      <c r="S25" s="14">
        <v>0</v>
      </c>
      <c r="T25" s="14">
        <v>5.6297292054188703E-3</v>
      </c>
      <c r="U25" s="14">
        <v>1.96071000751404E-2</v>
      </c>
      <c r="V25" s="14"/>
      <c r="W25" s="14">
        <v>0</v>
      </c>
      <c r="X25" s="14">
        <v>0</v>
      </c>
      <c r="Y25" s="14">
        <v>4.6465934667927998E-2</v>
      </c>
      <c r="Z25" s="14">
        <v>0</v>
      </c>
      <c r="AA25" s="14">
        <v>0</v>
      </c>
      <c r="AB25" s="14">
        <v>0</v>
      </c>
      <c r="AC25" s="14">
        <v>7.3578189493568103E-4</v>
      </c>
      <c r="AD25" s="14"/>
      <c r="AE25" s="14">
        <v>2.532404190145E-2</v>
      </c>
      <c r="AF25" s="14">
        <v>5.5433670534590701E-4</v>
      </c>
      <c r="AG25" s="14"/>
      <c r="AH25" s="14">
        <v>0</v>
      </c>
      <c r="AI25" s="14">
        <v>7.2866122679641201E-3</v>
      </c>
      <c r="AJ25" s="14">
        <v>0</v>
      </c>
      <c r="AK25" s="14">
        <v>5.8194939619358003E-2</v>
      </c>
      <c r="AL25" s="14"/>
      <c r="AM25" s="14">
        <v>0</v>
      </c>
      <c r="AN25" s="14">
        <v>6.7104397557693199E-3</v>
      </c>
      <c r="AO25" s="14"/>
      <c r="AP25" s="14">
        <v>6.5357533508738899E-3</v>
      </c>
      <c r="AQ25" s="14">
        <v>0</v>
      </c>
    </row>
    <row r="26" spans="2:43" x14ac:dyDescent="0.3">
      <c r="B26" s="15" t="s">
        <v>73</v>
      </c>
      <c r="C26" s="14">
        <v>4.8751134867017097E-3</v>
      </c>
      <c r="D26" s="14">
        <v>5.7315848367345198E-3</v>
      </c>
      <c r="E26" s="14">
        <v>4.1136952503620199E-3</v>
      </c>
      <c r="F26" s="14"/>
      <c r="G26" s="14">
        <v>7.7227957467979904E-4</v>
      </c>
      <c r="H26" s="14">
        <v>1.9876755085687001E-3</v>
      </c>
      <c r="I26" s="14">
        <v>3.0265304829902098E-3</v>
      </c>
      <c r="J26" s="14">
        <v>1.41122410459616E-2</v>
      </c>
      <c r="K26" s="14">
        <v>2.1485207176955498E-3</v>
      </c>
      <c r="L26" s="14">
        <v>6.5223834032312198E-3</v>
      </c>
      <c r="M26" s="14"/>
      <c r="N26" s="14">
        <v>5.6544758873482703E-3</v>
      </c>
      <c r="O26" s="14">
        <v>6.2023750922540703E-3</v>
      </c>
      <c r="P26" s="14">
        <v>3.7442498644742199E-3</v>
      </c>
      <c r="Q26" s="14">
        <v>2.07601677905815E-3</v>
      </c>
      <c r="R26" s="14"/>
      <c r="S26" s="14">
        <v>5.8967816714599296E-3</v>
      </c>
      <c r="T26" s="14">
        <v>5.2482991310029703E-3</v>
      </c>
      <c r="U26" s="14">
        <v>0</v>
      </c>
      <c r="V26" s="14"/>
      <c r="W26" s="14">
        <v>2.0480336875847902E-3</v>
      </c>
      <c r="X26" s="14">
        <v>0</v>
      </c>
      <c r="Y26" s="14">
        <v>0</v>
      </c>
      <c r="Z26" s="14">
        <v>0</v>
      </c>
      <c r="AA26" s="14">
        <v>0</v>
      </c>
      <c r="AB26" s="14">
        <v>0</v>
      </c>
      <c r="AC26" s="14">
        <v>6.9577678726535997E-3</v>
      </c>
      <c r="AD26" s="14"/>
      <c r="AE26" s="14">
        <v>4.8927715319059999E-3</v>
      </c>
      <c r="AF26" s="14">
        <v>4.8344534849084197E-3</v>
      </c>
      <c r="AG26" s="14"/>
      <c r="AH26" s="14">
        <v>9.4571974363179094E-3</v>
      </c>
      <c r="AI26" s="14">
        <v>2.85864652606465E-3</v>
      </c>
      <c r="AJ26" s="14">
        <v>3.2935332946442599E-3</v>
      </c>
      <c r="AK26" s="14">
        <v>0</v>
      </c>
      <c r="AL26" s="14"/>
      <c r="AM26" s="14">
        <v>1.0898226199077E-2</v>
      </c>
      <c r="AN26" s="14">
        <v>2.1340338886718102E-3</v>
      </c>
      <c r="AO26" s="14"/>
      <c r="AP26" s="14">
        <v>2.5640733889236E-3</v>
      </c>
      <c r="AQ26" s="14">
        <v>7.2578096416960796E-3</v>
      </c>
    </row>
    <row r="27" spans="2:43" x14ac:dyDescent="0.3">
      <c r="B27" s="15" t="s">
        <v>199</v>
      </c>
      <c r="C27" s="14">
        <v>4.7800349963270103E-3</v>
      </c>
      <c r="D27" s="14">
        <v>9.8871765008228495E-3</v>
      </c>
      <c r="E27" s="14">
        <v>0</v>
      </c>
      <c r="F27" s="14"/>
      <c r="G27" s="14">
        <v>1.24439532392241E-2</v>
      </c>
      <c r="H27" s="14">
        <v>8.6836569626451594E-3</v>
      </c>
      <c r="I27" s="14">
        <v>1.01243895588748E-2</v>
      </c>
      <c r="J27" s="14">
        <v>0</v>
      </c>
      <c r="K27" s="14">
        <v>0</v>
      </c>
      <c r="L27" s="14">
        <v>0</v>
      </c>
      <c r="M27" s="14"/>
      <c r="N27" s="14">
        <v>6.5019084352821799E-3</v>
      </c>
      <c r="O27" s="14">
        <v>4.2713788160902103E-3</v>
      </c>
      <c r="P27" s="14">
        <v>0</v>
      </c>
      <c r="Q27" s="14">
        <v>9.3989430715303302E-3</v>
      </c>
      <c r="R27" s="14"/>
      <c r="S27" s="14">
        <v>5.0191098705788598E-3</v>
      </c>
      <c r="T27" s="14">
        <v>5.5968632172325701E-3</v>
      </c>
      <c r="U27" s="14">
        <v>0</v>
      </c>
      <c r="V27" s="14"/>
      <c r="W27" s="14">
        <v>0</v>
      </c>
      <c r="X27" s="14">
        <v>3.7865183502552899E-2</v>
      </c>
      <c r="Y27" s="14">
        <v>0</v>
      </c>
      <c r="Z27" s="14">
        <v>0</v>
      </c>
      <c r="AA27" s="14">
        <v>0</v>
      </c>
      <c r="AB27" s="14">
        <v>0.16504760581535999</v>
      </c>
      <c r="AC27" s="14">
        <v>5.1774734494459604E-4</v>
      </c>
      <c r="AD27" s="14"/>
      <c r="AE27" s="14">
        <v>0</v>
      </c>
      <c r="AF27" s="14">
        <v>6.0015530713157499E-3</v>
      </c>
      <c r="AG27" s="14"/>
      <c r="AH27" s="14">
        <v>1.05401080127013E-2</v>
      </c>
      <c r="AI27" s="14">
        <v>0</v>
      </c>
      <c r="AJ27" s="14">
        <v>5.5578218732977398E-3</v>
      </c>
      <c r="AK27" s="14">
        <v>0</v>
      </c>
      <c r="AL27" s="14"/>
      <c r="AM27" s="14">
        <v>1.3289735394540699E-2</v>
      </c>
      <c r="AN27" s="14">
        <v>0</v>
      </c>
      <c r="AO27" s="14"/>
      <c r="AP27" s="14">
        <v>0</v>
      </c>
      <c r="AQ27" s="14">
        <v>1.50398411309679E-2</v>
      </c>
    </row>
    <row r="28" spans="2:43" x14ac:dyDescent="0.3">
      <c r="B28" s="15" t="s">
        <v>256</v>
      </c>
      <c r="C28" s="14">
        <v>4.7386638484819997E-3</v>
      </c>
      <c r="D28" s="14">
        <v>5.0944672300146402E-3</v>
      </c>
      <c r="E28" s="14">
        <v>4.4491240299714902E-3</v>
      </c>
      <c r="F28" s="14"/>
      <c r="G28" s="14">
        <v>2.9870222445474901E-3</v>
      </c>
      <c r="H28" s="14">
        <v>1.0921565104251201E-2</v>
      </c>
      <c r="I28" s="14">
        <v>0</v>
      </c>
      <c r="J28" s="14">
        <v>0</v>
      </c>
      <c r="K28" s="14">
        <v>1.12779646728012E-2</v>
      </c>
      <c r="L28" s="14">
        <v>2.3939438873590599E-3</v>
      </c>
      <c r="M28" s="14"/>
      <c r="N28" s="14">
        <v>0</v>
      </c>
      <c r="O28" s="14">
        <v>1.0519471813365801E-2</v>
      </c>
      <c r="P28" s="14">
        <v>0</v>
      </c>
      <c r="Q28" s="14">
        <v>3.9485267869173099E-3</v>
      </c>
      <c r="R28" s="14"/>
      <c r="S28" s="14">
        <v>0</v>
      </c>
      <c r="T28" s="14">
        <v>6.2629365968807898E-3</v>
      </c>
      <c r="U28" s="14">
        <v>1.15864164284419E-2</v>
      </c>
      <c r="V28" s="14"/>
      <c r="W28" s="14">
        <v>0</v>
      </c>
      <c r="X28" s="14">
        <v>0</v>
      </c>
      <c r="Y28" s="14">
        <v>0</v>
      </c>
      <c r="Z28" s="14">
        <v>0</v>
      </c>
      <c r="AA28" s="14">
        <v>0</v>
      </c>
      <c r="AB28" s="14">
        <v>0</v>
      </c>
      <c r="AC28" s="14">
        <v>2.5340965590197502E-3</v>
      </c>
      <c r="AD28" s="14"/>
      <c r="AE28" s="14">
        <v>6.5526838285754401E-3</v>
      </c>
      <c r="AF28" s="14">
        <v>4.3888054996702097E-3</v>
      </c>
      <c r="AG28" s="14"/>
      <c r="AH28" s="14">
        <v>1.0512509514976001E-2</v>
      </c>
      <c r="AI28" s="14">
        <v>1.7798772301406899E-3</v>
      </c>
      <c r="AJ28" s="14">
        <v>3.0800300301361701E-3</v>
      </c>
      <c r="AK28" s="14">
        <v>0</v>
      </c>
      <c r="AL28" s="14"/>
      <c r="AM28" s="14">
        <v>1.3568381080540999E-3</v>
      </c>
      <c r="AN28" s="14">
        <v>7.4730127001790903E-3</v>
      </c>
      <c r="AO28" s="14"/>
      <c r="AP28" s="14">
        <v>1.5964673490560799E-3</v>
      </c>
      <c r="AQ28" s="14">
        <v>1.0125273522745301E-2</v>
      </c>
    </row>
    <row r="29" spans="2:43" x14ac:dyDescent="0.3">
      <c r="B29" s="15" t="s">
        <v>157</v>
      </c>
      <c r="C29" s="14">
        <v>4.1211459682319899E-3</v>
      </c>
      <c r="D29" s="14">
        <v>4.0537099583013401E-4</v>
      </c>
      <c r="E29" s="14">
        <v>6.7950928715721504E-3</v>
      </c>
      <c r="F29" s="14"/>
      <c r="G29" s="14">
        <v>1.4907887957681699E-2</v>
      </c>
      <c r="H29" s="14">
        <v>1.6239976402639301E-3</v>
      </c>
      <c r="I29" s="14">
        <v>6.3662532943717298E-3</v>
      </c>
      <c r="J29" s="14">
        <v>0</v>
      </c>
      <c r="K29" s="14">
        <v>5.4818983908299698E-3</v>
      </c>
      <c r="L29" s="14">
        <v>0</v>
      </c>
      <c r="M29" s="14"/>
      <c r="N29" s="14">
        <v>0</v>
      </c>
      <c r="O29" s="14">
        <v>3.2434930506337299E-3</v>
      </c>
      <c r="P29" s="14">
        <v>4.95814956750358E-3</v>
      </c>
      <c r="Q29" s="14">
        <v>1.10187781807715E-2</v>
      </c>
      <c r="R29" s="14"/>
      <c r="S29" s="14">
        <v>3.2776522766681799E-3</v>
      </c>
      <c r="T29" s="14">
        <v>5.44595620727166E-3</v>
      </c>
      <c r="U29" s="14">
        <v>0</v>
      </c>
      <c r="V29" s="14"/>
      <c r="W29" s="14">
        <v>9.9437349087660495E-3</v>
      </c>
      <c r="X29" s="14">
        <v>2.1355652826439999E-2</v>
      </c>
      <c r="Y29" s="14">
        <v>1.3456935074027499E-2</v>
      </c>
      <c r="Z29" s="14">
        <v>0</v>
      </c>
      <c r="AA29" s="14">
        <v>0</v>
      </c>
      <c r="AB29" s="14">
        <v>0</v>
      </c>
      <c r="AC29" s="14">
        <v>1.07572081011052E-3</v>
      </c>
      <c r="AD29" s="14"/>
      <c r="AE29" s="14">
        <v>8.8820101654757105E-3</v>
      </c>
      <c r="AF29" s="14">
        <v>3.0586539865013599E-3</v>
      </c>
      <c r="AG29" s="14"/>
      <c r="AH29" s="14">
        <v>0</v>
      </c>
      <c r="AI29" s="14">
        <v>8.5854237089871607E-3</v>
      </c>
      <c r="AJ29" s="14">
        <v>3.3598965619424399E-3</v>
      </c>
      <c r="AK29" s="14">
        <v>0</v>
      </c>
      <c r="AL29" s="14"/>
      <c r="AM29" s="14">
        <v>8.16467042697304E-4</v>
      </c>
      <c r="AN29" s="14">
        <v>6.7392994054938796E-3</v>
      </c>
      <c r="AO29" s="14"/>
      <c r="AP29" s="14">
        <v>7.7007269923479397E-3</v>
      </c>
      <c r="AQ29" s="14">
        <v>0</v>
      </c>
    </row>
    <row r="30" spans="2:43" x14ac:dyDescent="0.3">
      <c r="B30" s="15" t="s">
        <v>101</v>
      </c>
      <c r="C30" s="14">
        <v>3.8778880575343101E-3</v>
      </c>
      <c r="D30" s="14">
        <v>1.9889125498355701E-3</v>
      </c>
      <c r="E30" s="14">
        <v>5.7015901515554204E-3</v>
      </c>
      <c r="F30" s="14"/>
      <c r="G30" s="14">
        <v>7.4482668178549403E-3</v>
      </c>
      <c r="H30" s="14">
        <v>5.9874830659096198E-3</v>
      </c>
      <c r="I30" s="14">
        <v>7.3309083506014599E-3</v>
      </c>
      <c r="J30" s="14">
        <v>1.0874472766776301E-3</v>
      </c>
      <c r="K30" s="14">
        <v>0</v>
      </c>
      <c r="L30" s="14">
        <v>2.4235600981438801E-3</v>
      </c>
      <c r="M30" s="14"/>
      <c r="N30" s="14">
        <v>0</v>
      </c>
      <c r="O30" s="14">
        <v>9.3826919241332407E-3</v>
      </c>
      <c r="P30" s="14">
        <v>1.1621650630413299E-3</v>
      </c>
      <c r="Q30" s="14">
        <v>0</v>
      </c>
      <c r="R30" s="14"/>
      <c r="S30" s="14">
        <v>1.2475567335030601E-3</v>
      </c>
      <c r="T30" s="14">
        <v>6.2103883640330197E-3</v>
      </c>
      <c r="U30" s="14">
        <v>0</v>
      </c>
      <c r="V30" s="14"/>
      <c r="W30" s="14">
        <v>9.8852635618650701E-3</v>
      </c>
      <c r="X30" s="14">
        <v>0</v>
      </c>
      <c r="Y30" s="14">
        <v>0</v>
      </c>
      <c r="Z30" s="14">
        <v>0</v>
      </c>
      <c r="AA30" s="14">
        <v>0</v>
      </c>
      <c r="AB30" s="14">
        <v>0</v>
      </c>
      <c r="AC30" s="14">
        <v>2.4780892728999298E-3</v>
      </c>
      <c r="AD30" s="14"/>
      <c r="AE30" s="14">
        <v>8.2235377760362608E-3</v>
      </c>
      <c r="AF30" s="14">
        <v>2.9100761200457599E-3</v>
      </c>
      <c r="AG30" s="14"/>
      <c r="AH30" s="14">
        <v>7.8299350601221905E-4</v>
      </c>
      <c r="AI30" s="14">
        <v>7.7840007256646396E-3</v>
      </c>
      <c r="AJ30" s="14">
        <v>1.9062511026633399E-3</v>
      </c>
      <c r="AK30" s="14">
        <v>5.0395066681639001E-3</v>
      </c>
      <c r="AL30" s="14"/>
      <c r="AM30" s="14">
        <v>3.1515590488359699E-3</v>
      </c>
      <c r="AN30" s="14">
        <v>2.3948917684640499E-3</v>
      </c>
      <c r="AO30" s="14"/>
      <c r="AP30" s="14">
        <v>5.53288424085519E-3</v>
      </c>
      <c r="AQ30" s="14">
        <v>0</v>
      </c>
    </row>
    <row r="31" spans="2:43" x14ac:dyDescent="0.3">
      <c r="B31" s="15" t="s">
        <v>217</v>
      </c>
      <c r="C31" s="14">
        <v>3.8500177490218401E-3</v>
      </c>
      <c r="D31" s="14">
        <v>3.9651276155718103E-3</v>
      </c>
      <c r="E31" s="14">
        <v>3.7792092085426302E-3</v>
      </c>
      <c r="F31" s="14"/>
      <c r="G31" s="14">
        <v>0</v>
      </c>
      <c r="H31" s="14">
        <v>1.7665520442294101E-3</v>
      </c>
      <c r="I31" s="14">
        <v>9.9489529055023108E-3</v>
      </c>
      <c r="J31" s="14">
        <v>7.4864253119038002E-3</v>
      </c>
      <c r="K31" s="14">
        <v>1.31779816444959E-3</v>
      </c>
      <c r="L31" s="14">
        <v>2.4360692023247198E-3</v>
      </c>
      <c r="M31" s="14"/>
      <c r="N31" s="14">
        <v>7.0250488778654399E-3</v>
      </c>
      <c r="O31" s="14">
        <v>2.7333745751469099E-3</v>
      </c>
      <c r="P31" s="14">
        <v>2.6269070201917501E-3</v>
      </c>
      <c r="Q31" s="14">
        <v>3.4108072063354501E-3</v>
      </c>
      <c r="R31" s="14"/>
      <c r="S31" s="14">
        <v>8.0788831441747106E-3</v>
      </c>
      <c r="T31" s="14">
        <v>0</v>
      </c>
      <c r="U31" s="14">
        <v>0</v>
      </c>
      <c r="V31" s="14"/>
      <c r="W31" s="14">
        <v>0</v>
      </c>
      <c r="X31" s="14">
        <v>3.67179505332315E-2</v>
      </c>
      <c r="Y31" s="14">
        <v>0</v>
      </c>
      <c r="Z31" s="14">
        <v>0</v>
      </c>
      <c r="AA31" s="14">
        <v>0</v>
      </c>
      <c r="AB31" s="14">
        <v>0</v>
      </c>
      <c r="AC31" s="14">
        <v>3.8785303534989699E-3</v>
      </c>
      <c r="AD31" s="14"/>
      <c r="AE31" s="14">
        <v>2.6063090175628802E-3</v>
      </c>
      <c r="AF31" s="14">
        <v>4.2130689081362601E-3</v>
      </c>
      <c r="AG31" s="14"/>
      <c r="AH31" s="14">
        <v>8.0578240327764204E-3</v>
      </c>
      <c r="AI31" s="14">
        <v>1.5951508326596099E-3</v>
      </c>
      <c r="AJ31" s="14">
        <v>2.8340394397796502E-3</v>
      </c>
      <c r="AK31" s="14">
        <v>0</v>
      </c>
      <c r="AL31" s="14"/>
      <c r="AM31" s="14">
        <v>7.7993318764440498E-3</v>
      </c>
      <c r="AN31" s="14">
        <v>1.46901786046567E-3</v>
      </c>
      <c r="AO31" s="14"/>
      <c r="AP31" s="14">
        <v>1.43077633560118E-3</v>
      </c>
      <c r="AQ31" s="14">
        <v>8.8264144369343996E-3</v>
      </c>
    </row>
    <row r="32" spans="2:43" x14ac:dyDescent="0.3">
      <c r="B32" s="15" t="s">
        <v>174</v>
      </c>
      <c r="C32" s="14">
        <v>3.7878486613436499E-3</v>
      </c>
      <c r="D32" s="14">
        <v>0</v>
      </c>
      <c r="E32" s="14">
        <v>7.4054526296743004E-3</v>
      </c>
      <c r="F32" s="14"/>
      <c r="G32" s="14">
        <v>4.0859684029053598E-3</v>
      </c>
      <c r="H32" s="14">
        <v>1.8126242541813099E-2</v>
      </c>
      <c r="I32" s="14">
        <v>0</v>
      </c>
      <c r="J32" s="14">
        <v>0</v>
      </c>
      <c r="K32" s="14">
        <v>0</v>
      </c>
      <c r="L32" s="14">
        <v>0</v>
      </c>
      <c r="M32" s="14"/>
      <c r="N32" s="14">
        <v>2.1348997311728302E-3</v>
      </c>
      <c r="O32" s="14">
        <v>8.4531130703805607E-3</v>
      </c>
      <c r="P32" s="14">
        <v>0</v>
      </c>
      <c r="Q32" s="14">
        <v>0</v>
      </c>
      <c r="R32" s="14"/>
      <c r="S32" s="14">
        <v>0</v>
      </c>
      <c r="T32" s="14">
        <v>9.1394201912163098E-4</v>
      </c>
      <c r="U32" s="14">
        <v>3.0549849663519701E-2</v>
      </c>
      <c r="V32" s="14"/>
      <c r="W32" s="14">
        <v>4.2315762769216097E-3</v>
      </c>
      <c r="X32" s="14">
        <v>0</v>
      </c>
      <c r="Y32" s="14">
        <v>3.1701572958076997E-2</v>
      </c>
      <c r="Z32" s="14">
        <v>0</v>
      </c>
      <c r="AA32" s="14">
        <v>0</v>
      </c>
      <c r="AB32" s="14">
        <v>0</v>
      </c>
      <c r="AC32" s="14">
        <v>0</v>
      </c>
      <c r="AD32" s="14"/>
      <c r="AE32" s="14">
        <v>1.72774306095329E-2</v>
      </c>
      <c r="AF32" s="14">
        <v>6.4045255733523202E-4</v>
      </c>
      <c r="AG32" s="14"/>
      <c r="AH32" s="14">
        <v>0</v>
      </c>
      <c r="AI32" s="14">
        <v>8.8438039330162796E-3</v>
      </c>
      <c r="AJ32" s="14">
        <v>1.8249091849437699E-3</v>
      </c>
      <c r="AK32" s="14">
        <v>0</v>
      </c>
      <c r="AL32" s="14"/>
      <c r="AM32" s="14">
        <v>1.4182070738359999E-3</v>
      </c>
      <c r="AN32" s="14">
        <v>0</v>
      </c>
      <c r="AO32" s="14"/>
      <c r="AP32" s="14">
        <v>7.9324820731585793E-3</v>
      </c>
      <c r="AQ32" s="14">
        <v>0</v>
      </c>
    </row>
    <row r="33" spans="2:43" x14ac:dyDescent="0.3">
      <c r="B33" s="15" t="s">
        <v>250</v>
      </c>
      <c r="C33" s="14">
        <v>3.7165393763213699E-3</v>
      </c>
      <c r="D33" s="14">
        <v>4.2756598639554898E-3</v>
      </c>
      <c r="E33" s="14">
        <v>3.2247405723775302E-3</v>
      </c>
      <c r="F33" s="14"/>
      <c r="G33" s="14">
        <v>0</v>
      </c>
      <c r="H33" s="14">
        <v>5.29569271474314E-3</v>
      </c>
      <c r="I33" s="14">
        <v>1.07948608193917E-2</v>
      </c>
      <c r="J33" s="14">
        <v>1.9208550585709801E-3</v>
      </c>
      <c r="K33" s="14">
        <v>2.8478299134937698E-3</v>
      </c>
      <c r="L33" s="14">
        <v>1.0237477033823699E-3</v>
      </c>
      <c r="M33" s="14"/>
      <c r="N33" s="14">
        <v>9.0432807855229502E-4</v>
      </c>
      <c r="O33" s="14">
        <v>7.2724274767943997E-3</v>
      </c>
      <c r="P33" s="14">
        <v>1.7089553105102901E-3</v>
      </c>
      <c r="Q33" s="14">
        <v>1.9637253740987502E-3</v>
      </c>
      <c r="R33" s="14"/>
      <c r="S33" s="14">
        <v>4.7598255041106296E-3</v>
      </c>
      <c r="T33" s="14">
        <v>2.16498687203844E-3</v>
      </c>
      <c r="U33" s="14">
        <v>8.7378530759729105E-3</v>
      </c>
      <c r="V33" s="14"/>
      <c r="W33" s="14">
        <v>5.8917921125654603E-3</v>
      </c>
      <c r="X33" s="14">
        <v>4.9550014924884299E-3</v>
      </c>
      <c r="Y33" s="14">
        <v>0</v>
      </c>
      <c r="Z33" s="14">
        <v>0</v>
      </c>
      <c r="AA33" s="14">
        <v>0</v>
      </c>
      <c r="AB33" s="14">
        <v>1.4796479455062199E-2</v>
      </c>
      <c r="AC33" s="14">
        <v>4.2344736326741603E-3</v>
      </c>
      <c r="AD33" s="14"/>
      <c r="AE33" s="14">
        <v>2.2220772043163601E-3</v>
      </c>
      <c r="AF33" s="14">
        <v>4.1370020661130602E-3</v>
      </c>
      <c r="AG33" s="14"/>
      <c r="AH33" s="14">
        <v>1.83314948735353E-3</v>
      </c>
      <c r="AI33" s="14">
        <v>1.2028935449775E-3</v>
      </c>
      <c r="AJ33" s="14">
        <v>5.8080370637046703E-3</v>
      </c>
      <c r="AK33" s="14">
        <v>2.4833122413972598E-2</v>
      </c>
      <c r="AL33" s="14"/>
      <c r="AM33" s="14">
        <v>3.9360606291341301E-3</v>
      </c>
      <c r="AN33" s="14">
        <v>2.3016683272706301E-3</v>
      </c>
      <c r="AO33" s="14"/>
      <c r="AP33" s="14">
        <v>2.87074416433799E-3</v>
      </c>
      <c r="AQ33" s="14">
        <v>2.99011012461516E-3</v>
      </c>
    </row>
    <row r="34" spans="2:43" x14ac:dyDescent="0.3">
      <c r="B34" s="15" t="s">
        <v>227</v>
      </c>
      <c r="C34" s="14">
        <v>3.6458561650618599E-3</v>
      </c>
      <c r="D34" s="14">
        <v>5.5247805975587698E-3</v>
      </c>
      <c r="E34" s="14">
        <v>1.90589821966585E-3</v>
      </c>
      <c r="F34" s="14"/>
      <c r="G34" s="14">
        <v>4.9852443013341302E-3</v>
      </c>
      <c r="H34" s="14">
        <v>0</v>
      </c>
      <c r="I34" s="14">
        <v>0</v>
      </c>
      <c r="J34" s="14">
        <v>1.2672188950397E-2</v>
      </c>
      <c r="K34" s="14">
        <v>0</v>
      </c>
      <c r="L34" s="14">
        <v>4.9996941124577504E-3</v>
      </c>
      <c r="M34" s="14"/>
      <c r="N34" s="14">
        <v>8.9854730825192908E-3</v>
      </c>
      <c r="O34" s="14">
        <v>3.8656378769061799E-3</v>
      </c>
      <c r="P34" s="14">
        <v>0</v>
      </c>
      <c r="Q34" s="14">
        <v>0</v>
      </c>
      <c r="R34" s="14"/>
      <c r="S34" s="14">
        <v>2.9787648511595699E-4</v>
      </c>
      <c r="T34" s="14">
        <v>4.7856185633617801E-3</v>
      </c>
      <c r="U34" s="14">
        <v>8.1698692707071908E-3</v>
      </c>
      <c r="V34" s="14"/>
      <c r="W34" s="14">
        <v>5.9783247490611501E-3</v>
      </c>
      <c r="X34" s="14">
        <v>0</v>
      </c>
      <c r="Y34" s="14">
        <v>0</v>
      </c>
      <c r="Z34" s="14">
        <v>0</v>
      </c>
      <c r="AA34" s="14">
        <v>0</v>
      </c>
      <c r="AB34" s="14">
        <v>0</v>
      </c>
      <c r="AC34" s="14">
        <v>2.9955429274106898E-3</v>
      </c>
      <c r="AD34" s="14"/>
      <c r="AE34" s="14">
        <v>0</v>
      </c>
      <c r="AF34" s="14">
        <v>3.16166082474377E-3</v>
      </c>
      <c r="AG34" s="14"/>
      <c r="AH34" s="14">
        <v>5.8719090813812496E-3</v>
      </c>
      <c r="AI34" s="14">
        <v>1.6792259731224499E-3</v>
      </c>
      <c r="AJ34" s="14">
        <v>0</v>
      </c>
      <c r="AK34" s="14">
        <v>2.80319702633323E-2</v>
      </c>
      <c r="AL34" s="14"/>
      <c r="AM34" s="14">
        <v>4.9974996213828903E-3</v>
      </c>
      <c r="AN34" s="14">
        <v>1.54644494788106E-3</v>
      </c>
      <c r="AO34" s="14"/>
      <c r="AP34" s="14">
        <v>1.5061878383403999E-3</v>
      </c>
      <c r="AQ34" s="14">
        <v>5.65561300705404E-3</v>
      </c>
    </row>
    <row r="35" spans="2:43" x14ac:dyDescent="0.3">
      <c r="B35" s="15" t="s">
        <v>118</v>
      </c>
      <c r="C35" s="14">
        <v>3.5734739853092701E-3</v>
      </c>
      <c r="D35" s="14">
        <v>2.95273801493815E-3</v>
      </c>
      <c r="E35" s="14">
        <v>4.1954485032510399E-3</v>
      </c>
      <c r="F35" s="14"/>
      <c r="G35" s="14">
        <v>0</v>
      </c>
      <c r="H35" s="14">
        <v>2.1669552789704101E-3</v>
      </c>
      <c r="I35" s="14">
        <v>8.1496179845568593E-3</v>
      </c>
      <c r="J35" s="14">
        <v>1.16869002301155E-2</v>
      </c>
      <c r="K35" s="14">
        <v>0</v>
      </c>
      <c r="L35" s="14">
        <v>0</v>
      </c>
      <c r="M35" s="14"/>
      <c r="N35" s="14">
        <v>4.9804151120742103E-3</v>
      </c>
      <c r="O35" s="14">
        <v>4.2078235142339699E-3</v>
      </c>
      <c r="P35" s="14">
        <v>0</v>
      </c>
      <c r="Q35" s="14">
        <v>4.5004317836081298E-3</v>
      </c>
      <c r="R35" s="14"/>
      <c r="S35" s="14">
        <v>1.18745580018171E-3</v>
      </c>
      <c r="T35" s="14">
        <v>5.7005051284424596E-3</v>
      </c>
      <c r="U35" s="14">
        <v>0</v>
      </c>
      <c r="V35" s="14"/>
      <c r="W35" s="14">
        <v>1.8492346348199198E-2</v>
      </c>
      <c r="X35" s="14">
        <v>0</v>
      </c>
      <c r="Y35" s="14">
        <v>0</v>
      </c>
      <c r="Z35" s="14">
        <v>0</v>
      </c>
      <c r="AA35" s="14">
        <v>0</v>
      </c>
      <c r="AB35" s="14">
        <v>0</v>
      </c>
      <c r="AC35" s="14">
        <v>2.24028767132107E-3</v>
      </c>
      <c r="AD35" s="14"/>
      <c r="AE35" s="14">
        <v>8.1339258429600797E-4</v>
      </c>
      <c r="AF35" s="14">
        <v>4.2929158924079102E-3</v>
      </c>
      <c r="AG35" s="14"/>
      <c r="AH35" s="14">
        <v>4.3914461721660204E-3</v>
      </c>
      <c r="AI35" s="14">
        <v>4.4461173575308498E-3</v>
      </c>
      <c r="AJ35" s="14">
        <v>2.0797269830674201E-3</v>
      </c>
      <c r="AK35" s="14">
        <v>0</v>
      </c>
      <c r="AL35" s="14"/>
      <c r="AM35" s="14">
        <v>4.2902450906602497E-4</v>
      </c>
      <c r="AN35" s="14">
        <v>3.6707714315395499E-3</v>
      </c>
      <c r="AO35" s="14"/>
      <c r="AP35" s="14">
        <v>5.0482367182324E-3</v>
      </c>
      <c r="AQ35" s="14">
        <v>4.85522116587447E-4</v>
      </c>
    </row>
    <row r="36" spans="2:43" x14ac:dyDescent="0.3">
      <c r="B36" s="15" t="s">
        <v>76</v>
      </c>
      <c r="C36" s="14">
        <v>3.5564645065330599E-3</v>
      </c>
      <c r="D36" s="14">
        <v>1.9268474310382901E-3</v>
      </c>
      <c r="E36" s="14">
        <v>5.1318525657135499E-3</v>
      </c>
      <c r="F36" s="14"/>
      <c r="G36" s="14">
        <v>2.2757255771616199E-2</v>
      </c>
      <c r="H36" s="14">
        <v>0</v>
      </c>
      <c r="I36" s="14">
        <v>0</v>
      </c>
      <c r="J36" s="14">
        <v>4.5232825355450198E-3</v>
      </c>
      <c r="K36" s="14">
        <v>0</v>
      </c>
      <c r="L36" s="14">
        <v>0</v>
      </c>
      <c r="M36" s="14"/>
      <c r="N36" s="14">
        <v>0</v>
      </c>
      <c r="O36" s="14">
        <v>7.3268982492455297E-3</v>
      </c>
      <c r="P36" s="14">
        <v>3.46878691624387E-3</v>
      </c>
      <c r="Q36" s="14">
        <v>0</v>
      </c>
      <c r="R36" s="14"/>
      <c r="S36" s="14">
        <v>0</v>
      </c>
      <c r="T36" s="14">
        <v>6.3721022205107097E-3</v>
      </c>
      <c r="U36" s="14">
        <v>0</v>
      </c>
      <c r="V36" s="14"/>
      <c r="W36" s="14">
        <v>1.7929942521056101E-3</v>
      </c>
      <c r="X36" s="14">
        <v>0</v>
      </c>
      <c r="Y36" s="14">
        <v>2.5387515353631301E-2</v>
      </c>
      <c r="Z36" s="14">
        <v>0</v>
      </c>
      <c r="AA36" s="14">
        <v>0</v>
      </c>
      <c r="AB36" s="14">
        <v>0</v>
      </c>
      <c r="AC36" s="14">
        <v>1.19224138265381E-3</v>
      </c>
      <c r="AD36" s="14"/>
      <c r="AE36" s="14">
        <v>0</v>
      </c>
      <c r="AF36" s="14">
        <v>4.1939330707441401E-3</v>
      </c>
      <c r="AG36" s="14"/>
      <c r="AH36" s="14">
        <v>0</v>
      </c>
      <c r="AI36" s="14">
        <v>7.0823680714792898E-3</v>
      </c>
      <c r="AJ36" s="14">
        <v>2.5594286328217601E-3</v>
      </c>
      <c r="AK36" s="14">
        <v>4.9419199131039496E-3</v>
      </c>
      <c r="AL36" s="14"/>
      <c r="AM36" s="14">
        <v>0</v>
      </c>
      <c r="AN36" s="14">
        <v>8.2999897028632093E-3</v>
      </c>
      <c r="AO36" s="14"/>
      <c r="AP36" s="14">
        <v>2.25444384843494E-3</v>
      </c>
      <c r="AQ36" s="14">
        <v>0</v>
      </c>
    </row>
    <row r="37" spans="2:43" x14ac:dyDescent="0.3">
      <c r="B37" s="15" t="s">
        <v>129</v>
      </c>
      <c r="C37" s="14">
        <v>3.4249734033673499E-3</v>
      </c>
      <c r="D37" s="14">
        <v>3.1114877746323002E-3</v>
      </c>
      <c r="E37" s="14">
        <v>3.7550734690639498E-3</v>
      </c>
      <c r="F37" s="14"/>
      <c r="G37" s="14">
        <v>1.2049457731072801E-2</v>
      </c>
      <c r="H37" s="14">
        <v>0</v>
      </c>
      <c r="I37" s="14">
        <v>0</v>
      </c>
      <c r="J37" s="14">
        <v>5.5695356187273597E-3</v>
      </c>
      <c r="K37" s="14">
        <v>0</v>
      </c>
      <c r="L37" s="14">
        <v>5.1006466086915498E-3</v>
      </c>
      <c r="M37" s="14"/>
      <c r="N37" s="14">
        <v>0</v>
      </c>
      <c r="O37" s="14">
        <v>6.8921521865555396E-3</v>
      </c>
      <c r="P37" s="14">
        <v>2.5700018228557E-3</v>
      </c>
      <c r="Q37" s="14">
        <v>1.33151289001347E-3</v>
      </c>
      <c r="R37" s="14"/>
      <c r="S37" s="14">
        <v>6.7411892475623104E-4</v>
      </c>
      <c r="T37" s="14">
        <v>4.7882655720043899E-3</v>
      </c>
      <c r="U37" s="14">
        <v>4.9402081627952102E-3</v>
      </c>
      <c r="V37" s="14"/>
      <c r="W37" s="14">
        <v>1.06250296102849E-2</v>
      </c>
      <c r="X37" s="14">
        <v>0</v>
      </c>
      <c r="Y37" s="14">
        <v>0</v>
      </c>
      <c r="Z37" s="14">
        <v>0</v>
      </c>
      <c r="AA37" s="14">
        <v>0</v>
      </c>
      <c r="AB37" s="14">
        <v>5.9197036737685199E-2</v>
      </c>
      <c r="AC37" s="14">
        <v>1.8404277734269099E-3</v>
      </c>
      <c r="AD37" s="14"/>
      <c r="AE37" s="14">
        <v>4.6486469163010699E-3</v>
      </c>
      <c r="AF37" s="14">
        <v>3.1929354125101298E-3</v>
      </c>
      <c r="AG37" s="14"/>
      <c r="AH37" s="14">
        <v>4.5462079186267901E-3</v>
      </c>
      <c r="AI37" s="14">
        <v>5.4861119463438402E-3</v>
      </c>
      <c r="AJ37" s="14">
        <v>0</v>
      </c>
      <c r="AK37" s="14">
        <v>0</v>
      </c>
      <c r="AL37" s="14"/>
      <c r="AM37" s="14">
        <v>5.6998396704097997E-3</v>
      </c>
      <c r="AN37" s="14">
        <v>2.0991910068136801E-3</v>
      </c>
      <c r="AO37" s="14"/>
      <c r="AP37" s="14">
        <v>3.6380284530102601E-3</v>
      </c>
      <c r="AQ37" s="14">
        <v>6.0464688622180896E-3</v>
      </c>
    </row>
    <row r="38" spans="2:43" x14ac:dyDescent="0.3">
      <c r="B38" s="15" t="s">
        <v>103</v>
      </c>
      <c r="C38" s="14">
        <v>3.4207788611272899E-3</v>
      </c>
      <c r="D38" s="14">
        <v>4.9265454633033003E-3</v>
      </c>
      <c r="E38" s="14">
        <v>2.0313038236426701E-3</v>
      </c>
      <c r="F38" s="14"/>
      <c r="G38" s="14">
        <v>1.20020089783483E-2</v>
      </c>
      <c r="H38" s="14">
        <v>0</v>
      </c>
      <c r="I38" s="14">
        <v>3.5584829581501E-3</v>
      </c>
      <c r="J38" s="14">
        <v>4.5232825355450198E-3</v>
      </c>
      <c r="K38" s="14">
        <v>0</v>
      </c>
      <c r="L38" s="14">
        <v>3.06527518146682E-3</v>
      </c>
      <c r="M38" s="14"/>
      <c r="N38" s="14">
        <v>0</v>
      </c>
      <c r="O38" s="14">
        <v>3.5922216548970598E-3</v>
      </c>
      <c r="P38" s="14">
        <v>9.8324532758189403E-3</v>
      </c>
      <c r="Q38" s="14">
        <v>0</v>
      </c>
      <c r="R38" s="14"/>
      <c r="S38" s="14">
        <v>2.21935025167996E-3</v>
      </c>
      <c r="T38" s="14">
        <v>4.8168233191559096E-3</v>
      </c>
      <c r="U38" s="14">
        <v>0</v>
      </c>
      <c r="V38" s="14"/>
      <c r="W38" s="14">
        <v>1.0363282693471899E-2</v>
      </c>
      <c r="X38" s="14">
        <v>0</v>
      </c>
      <c r="Y38" s="14">
        <v>0</v>
      </c>
      <c r="Z38" s="14">
        <v>0</v>
      </c>
      <c r="AA38" s="14">
        <v>0</v>
      </c>
      <c r="AB38" s="14">
        <v>0</v>
      </c>
      <c r="AC38" s="14">
        <v>3.6188745187713599E-3</v>
      </c>
      <c r="AD38" s="14"/>
      <c r="AE38" s="14">
        <v>1.6775065419661001E-3</v>
      </c>
      <c r="AF38" s="14">
        <v>3.8953741651757499E-3</v>
      </c>
      <c r="AG38" s="14"/>
      <c r="AH38" s="14">
        <v>3.45022471504662E-3</v>
      </c>
      <c r="AI38" s="14">
        <v>2.4102409487884698E-3</v>
      </c>
      <c r="AJ38" s="14">
        <v>4.5276970040584504E-3</v>
      </c>
      <c r="AK38" s="14">
        <v>4.7037714847320104E-3</v>
      </c>
      <c r="AL38" s="14"/>
      <c r="AM38" s="14">
        <v>4.5300454366882098E-3</v>
      </c>
      <c r="AN38" s="14">
        <v>1.12094480722617E-3</v>
      </c>
      <c r="AO38" s="14"/>
      <c r="AP38" s="14">
        <v>4.5312436050786998E-4</v>
      </c>
      <c r="AQ38" s="14">
        <v>5.9569003266904397E-3</v>
      </c>
    </row>
    <row r="39" spans="2:43" x14ac:dyDescent="0.3">
      <c r="B39" s="15" t="s">
        <v>71</v>
      </c>
      <c r="C39" s="14">
        <v>3.05467626613122E-3</v>
      </c>
      <c r="D39" s="14">
        <v>5.30719156351484E-3</v>
      </c>
      <c r="E39" s="14">
        <v>9.5577132124673799E-4</v>
      </c>
      <c r="F39" s="14"/>
      <c r="G39" s="14">
        <v>7.2378732951782496E-3</v>
      </c>
      <c r="H39" s="14">
        <v>9.1922032333327294E-3</v>
      </c>
      <c r="I39" s="14">
        <v>0</v>
      </c>
      <c r="J39" s="14">
        <v>0</v>
      </c>
      <c r="K39" s="14">
        <v>1.2927584358267E-3</v>
      </c>
      <c r="L39" s="14">
        <v>1.3281758833856899E-3</v>
      </c>
      <c r="M39" s="14"/>
      <c r="N39" s="14">
        <v>0</v>
      </c>
      <c r="O39" s="14">
        <v>6.1081650805500202E-3</v>
      </c>
      <c r="P39" s="14">
        <v>3.3271261244174699E-3</v>
      </c>
      <c r="Q39" s="14">
        <v>0</v>
      </c>
      <c r="R39" s="14"/>
      <c r="S39" s="14">
        <v>1.3197508372046001E-3</v>
      </c>
      <c r="T39" s="14">
        <v>2.4233727184165602E-3</v>
      </c>
      <c r="U39" s="14">
        <v>1.18053125435748E-2</v>
      </c>
      <c r="V39" s="14"/>
      <c r="W39" s="14">
        <v>8.9741652488337306E-3</v>
      </c>
      <c r="X39" s="14">
        <v>3.0543134588385701E-2</v>
      </c>
      <c r="Y39" s="14">
        <v>0</v>
      </c>
      <c r="Z39" s="14">
        <v>0</v>
      </c>
      <c r="AA39" s="14">
        <v>0</v>
      </c>
      <c r="AB39" s="14">
        <v>0</v>
      </c>
      <c r="AC39" s="14">
        <v>1.1769967117816499E-3</v>
      </c>
      <c r="AD39" s="14"/>
      <c r="AE39" s="14">
        <v>3.51248199318892E-3</v>
      </c>
      <c r="AF39" s="14">
        <v>1.40834539012845E-3</v>
      </c>
      <c r="AG39" s="14"/>
      <c r="AH39" s="14">
        <v>2.95411799888104E-3</v>
      </c>
      <c r="AI39" s="14">
        <v>2.3844888673377799E-3</v>
      </c>
      <c r="AJ39" s="14">
        <v>4.5313861572765903E-3</v>
      </c>
      <c r="AK39" s="14">
        <v>0</v>
      </c>
      <c r="AL39" s="14"/>
      <c r="AM39" s="14">
        <v>2.5142084756965598E-3</v>
      </c>
      <c r="AN39" s="14">
        <v>1.6557675840821601E-3</v>
      </c>
      <c r="AO39" s="14"/>
      <c r="AP39" s="14">
        <v>2.13877595399743E-3</v>
      </c>
      <c r="AQ39" s="14">
        <v>2.84530089742363E-3</v>
      </c>
    </row>
    <row r="40" spans="2:43" x14ac:dyDescent="0.3">
      <c r="B40" s="15" t="s">
        <v>196</v>
      </c>
      <c r="C40" s="14">
        <v>2.6928360658947199E-3</v>
      </c>
      <c r="D40" s="14">
        <v>4.5257534945582099E-3</v>
      </c>
      <c r="E40" s="14">
        <v>9.8695898270605197E-4</v>
      </c>
      <c r="F40" s="14"/>
      <c r="G40" s="14">
        <v>9.0201221971891107E-3</v>
      </c>
      <c r="H40" s="14">
        <v>7.1831792716139996E-4</v>
      </c>
      <c r="I40" s="14">
        <v>5.6973479251144297E-3</v>
      </c>
      <c r="J40" s="14">
        <v>0</v>
      </c>
      <c r="K40" s="14">
        <v>2.9921141425516399E-3</v>
      </c>
      <c r="L40" s="14">
        <v>0</v>
      </c>
      <c r="M40" s="14"/>
      <c r="N40" s="14">
        <v>4.7129724351838501E-3</v>
      </c>
      <c r="O40" s="14">
        <v>3.7055642836832299E-3</v>
      </c>
      <c r="P40" s="14">
        <v>0</v>
      </c>
      <c r="Q40" s="14">
        <v>7.7748687375521204E-4</v>
      </c>
      <c r="R40" s="14"/>
      <c r="S40" s="14">
        <v>3.8919592548146199E-3</v>
      </c>
      <c r="T40" s="14">
        <v>2.5236558222400101E-3</v>
      </c>
      <c r="U40" s="14">
        <v>0</v>
      </c>
      <c r="V40" s="14"/>
      <c r="W40" s="14">
        <v>1.35293829055095E-2</v>
      </c>
      <c r="X40" s="14">
        <v>0</v>
      </c>
      <c r="Y40" s="14">
        <v>0</v>
      </c>
      <c r="Z40" s="14">
        <v>0</v>
      </c>
      <c r="AA40" s="14">
        <v>0</v>
      </c>
      <c r="AB40" s="14">
        <v>0</v>
      </c>
      <c r="AC40" s="14">
        <v>1.7697095580107901E-3</v>
      </c>
      <c r="AD40" s="14"/>
      <c r="AE40" s="14">
        <v>6.8468068401302397E-4</v>
      </c>
      <c r="AF40" s="14">
        <v>2.5840630503165302E-3</v>
      </c>
      <c r="AG40" s="14"/>
      <c r="AH40" s="14">
        <v>3.4690117540973199E-3</v>
      </c>
      <c r="AI40" s="14">
        <v>3.80039888178449E-3</v>
      </c>
      <c r="AJ40" s="14">
        <v>7.9558317014097703E-4</v>
      </c>
      <c r="AK40" s="14">
        <v>0</v>
      </c>
      <c r="AL40" s="14"/>
      <c r="AM40" s="14">
        <v>7.4867817503670398E-3</v>
      </c>
      <c r="AN40" s="14">
        <v>0</v>
      </c>
      <c r="AO40" s="14"/>
      <c r="AP40" s="14">
        <v>3.4087815864010901E-3</v>
      </c>
      <c r="AQ40" s="14">
        <v>4.0409265824583101E-3</v>
      </c>
    </row>
    <row r="41" spans="2:43" x14ac:dyDescent="0.3">
      <c r="B41" s="15" t="s">
        <v>107</v>
      </c>
      <c r="C41" s="14">
        <v>2.6087926770640502E-3</v>
      </c>
      <c r="D41" s="14">
        <v>0</v>
      </c>
      <c r="E41" s="14">
        <v>5.1003332809463203E-3</v>
      </c>
      <c r="F41" s="14"/>
      <c r="G41" s="14">
        <v>0</v>
      </c>
      <c r="H41" s="14">
        <v>1.4426851435005E-2</v>
      </c>
      <c r="I41" s="14">
        <v>0</v>
      </c>
      <c r="J41" s="14">
        <v>0</v>
      </c>
      <c r="K41" s="14">
        <v>0</v>
      </c>
      <c r="L41" s="14">
        <v>0</v>
      </c>
      <c r="M41" s="14"/>
      <c r="N41" s="14">
        <v>0</v>
      </c>
      <c r="O41" s="14">
        <v>6.7279143015086798E-3</v>
      </c>
      <c r="P41" s="14">
        <v>0</v>
      </c>
      <c r="Q41" s="14">
        <v>0</v>
      </c>
      <c r="R41" s="14"/>
      <c r="S41" s="14">
        <v>0</v>
      </c>
      <c r="T41" s="14">
        <v>4.6741626634640397E-3</v>
      </c>
      <c r="U41" s="14">
        <v>0</v>
      </c>
      <c r="V41" s="14"/>
      <c r="W41" s="14">
        <v>0</v>
      </c>
      <c r="X41" s="14">
        <v>0</v>
      </c>
      <c r="Y41" s="14">
        <v>0</v>
      </c>
      <c r="Z41" s="14">
        <v>0</v>
      </c>
      <c r="AA41" s="14">
        <v>9.05731092901082E-2</v>
      </c>
      <c r="AB41" s="14">
        <v>0</v>
      </c>
      <c r="AC41" s="14">
        <v>1.0972967937648E-3</v>
      </c>
      <c r="AD41" s="14"/>
      <c r="AE41" s="14">
        <v>0</v>
      </c>
      <c r="AF41" s="14">
        <v>3.2754588021825098E-3</v>
      </c>
      <c r="AG41" s="14"/>
      <c r="AH41" s="14">
        <v>0</v>
      </c>
      <c r="AI41" s="14">
        <v>0</v>
      </c>
      <c r="AJ41" s="14">
        <v>9.3331110705191997E-3</v>
      </c>
      <c r="AK41" s="14">
        <v>0</v>
      </c>
      <c r="AL41" s="14"/>
      <c r="AM41" s="14">
        <v>0</v>
      </c>
      <c r="AN41" s="14">
        <v>0</v>
      </c>
      <c r="AO41" s="14"/>
      <c r="AP41" s="14">
        <v>0</v>
      </c>
      <c r="AQ41" s="14">
        <v>0</v>
      </c>
    </row>
    <row r="42" spans="2:43" x14ac:dyDescent="0.3">
      <c r="B42" s="15" t="s">
        <v>150</v>
      </c>
      <c r="C42" s="14">
        <v>2.4790883829482E-3</v>
      </c>
      <c r="D42" s="14">
        <v>1.5518735471588801E-3</v>
      </c>
      <c r="E42" s="14">
        <v>3.37994341343263E-3</v>
      </c>
      <c r="F42" s="14"/>
      <c r="G42" s="14">
        <v>0</v>
      </c>
      <c r="H42" s="14">
        <v>3.5181191213326298E-3</v>
      </c>
      <c r="I42" s="14">
        <v>0</v>
      </c>
      <c r="J42" s="14">
        <v>0</v>
      </c>
      <c r="K42" s="14">
        <v>7.6008529082429001E-3</v>
      </c>
      <c r="L42" s="14">
        <v>2.7494966114629399E-3</v>
      </c>
      <c r="M42" s="14"/>
      <c r="N42" s="14">
        <v>2.22713313700924E-3</v>
      </c>
      <c r="O42" s="14">
        <v>2.66105480545155E-3</v>
      </c>
      <c r="P42" s="14">
        <v>2.71771219329257E-3</v>
      </c>
      <c r="Q42" s="14">
        <v>2.1225103760414699E-3</v>
      </c>
      <c r="R42" s="14"/>
      <c r="S42" s="14">
        <v>8.5328585447005598E-4</v>
      </c>
      <c r="T42" s="14">
        <v>2.9838474331818901E-3</v>
      </c>
      <c r="U42" s="14">
        <v>4.9597109881196304E-3</v>
      </c>
      <c r="V42" s="14"/>
      <c r="W42" s="14">
        <v>1.35799341852241E-2</v>
      </c>
      <c r="X42" s="14">
        <v>0</v>
      </c>
      <c r="Y42" s="14">
        <v>0</v>
      </c>
      <c r="Z42" s="14">
        <v>0</v>
      </c>
      <c r="AA42" s="14">
        <v>0</v>
      </c>
      <c r="AB42" s="14">
        <v>0</v>
      </c>
      <c r="AC42" s="14">
        <v>1.40334152372312E-3</v>
      </c>
      <c r="AD42" s="14"/>
      <c r="AE42" s="14">
        <v>0</v>
      </c>
      <c r="AF42" s="14">
        <v>3.1126091148241698E-3</v>
      </c>
      <c r="AG42" s="14"/>
      <c r="AH42" s="14">
        <v>9.1982849447220605E-4</v>
      </c>
      <c r="AI42" s="14">
        <v>3.5366421927852301E-3</v>
      </c>
      <c r="AJ42" s="14">
        <v>0</v>
      </c>
      <c r="AK42" s="14">
        <v>2.02749733878178E-2</v>
      </c>
      <c r="AL42" s="14"/>
      <c r="AM42" s="14">
        <v>0</v>
      </c>
      <c r="AN42" s="14">
        <v>4.1381000905401401E-3</v>
      </c>
      <c r="AO42" s="14"/>
      <c r="AP42" s="14">
        <v>3.17220406579919E-3</v>
      </c>
      <c r="AQ42" s="14">
        <v>0</v>
      </c>
    </row>
    <row r="43" spans="2:43" x14ac:dyDescent="0.3">
      <c r="B43" s="15" t="s">
        <v>258</v>
      </c>
      <c r="C43" s="14">
        <v>2.4399117839747101E-3</v>
      </c>
      <c r="D43" s="14">
        <v>3.9222942379014596E-3</v>
      </c>
      <c r="E43" s="14">
        <v>1.06285998494409E-3</v>
      </c>
      <c r="F43" s="14"/>
      <c r="G43" s="14">
        <v>6.0035785864400301E-3</v>
      </c>
      <c r="H43" s="14">
        <v>0</v>
      </c>
      <c r="I43" s="14">
        <v>0</v>
      </c>
      <c r="J43" s="14">
        <v>2.5006777441674301E-3</v>
      </c>
      <c r="K43" s="14">
        <v>2.5322783701513299E-3</v>
      </c>
      <c r="L43" s="14">
        <v>4.2561944879928801E-3</v>
      </c>
      <c r="M43" s="14"/>
      <c r="N43" s="14">
        <v>0</v>
      </c>
      <c r="O43" s="14">
        <v>2.12183129732342E-3</v>
      </c>
      <c r="P43" s="14">
        <v>7.1227897771059803E-3</v>
      </c>
      <c r="Q43" s="14">
        <v>8.8667599227181795E-4</v>
      </c>
      <c r="R43" s="14"/>
      <c r="S43" s="14">
        <v>2.9421775841057098E-3</v>
      </c>
      <c r="T43" s="14">
        <v>2.6320426126204598E-3</v>
      </c>
      <c r="U43" s="14">
        <v>0</v>
      </c>
      <c r="V43" s="14"/>
      <c r="W43" s="14">
        <v>1.2288655821629301E-3</v>
      </c>
      <c r="X43" s="14">
        <v>1.0302504269586199E-2</v>
      </c>
      <c r="Y43" s="14">
        <v>0</v>
      </c>
      <c r="Z43" s="14">
        <v>0</v>
      </c>
      <c r="AA43" s="14">
        <v>0</v>
      </c>
      <c r="AB43" s="14">
        <v>0</v>
      </c>
      <c r="AC43" s="14">
        <v>3.1072681559647999E-3</v>
      </c>
      <c r="AD43" s="14"/>
      <c r="AE43" s="14">
        <v>0</v>
      </c>
      <c r="AF43" s="14">
        <v>3.06342109882141E-3</v>
      </c>
      <c r="AG43" s="14"/>
      <c r="AH43" s="14">
        <v>3.08066739452876E-3</v>
      </c>
      <c r="AI43" s="14">
        <v>2.4219278288383499E-3</v>
      </c>
      <c r="AJ43" s="14">
        <v>2.1437968195265498E-3</v>
      </c>
      <c r="AK43" s="14">
        <v>0</v>
      </c>
      <c r="AL43" s="14"/>
      <c r="AM43" s="14">
        <v>3.8097548511309399E-3</v>
      </c>
      <c r="AN43" s="14">
        <v>2.2304193211561902E-3</v>
      </c>
      <c r="AO43" s="14"/>
      <c r="AP43" s="14">
        <v>3.6225641765806598E-3</v>
      </c>
      <c r="AQ43" s="14">
        <v>2.9671887533390998E-3</v>
      </c>
    </row>
    <row r="44" spans="2:43" x14ac:dyDescent="0.3">
      <c r="B44" s="15" t="s">
        <v>237</v>
      </c>
      <c r="C44" s="14">
        <v>2.4115431716890002E-3</v>
      </c>
      <c r="D44" s="14">
        <v>4.9881126385402002E-3</v>
      </c>
      <c r="E44" s="14">
        <v>0</v>
      </c>
      <c r="F44" s="14"/>
      <c r="G44" s="14">
        <v>8.3514064668359402E-3</v>
      </c>
      <c r="H44" s="14">
        <v>1.3551605402180699E-3</v>
      </c>
      <c r="I44" s="14">
        <v>0</v>
      </c>
      <c r="J44" s="14">
        <v>0</v>
      </c>
      <c r="K44" s="14">
        <v>6.6613307616261198E-3</v>
      </c>
      <c r="L44" s="14">
        <v>0</v>
      </c>
      <c r="M44" s="14"/>
      <c r="N44" s="14">
        <v>9.0673412300613793E-3</v>
      </c>
      <c r="O44" s="14">
        <v>6.3197462179800999E-4</v>
      </c>
      <c r="P44" s="14">
        <v>0</v>
      </c>
      <c r="Q44" s="14">
        <v>0</v>
      </c>
      <c r="R44" s="14"/>
      <c r="S44" s="14">
        <v>7.4260565470640402E-4</v>
      </c>
      <c r="T44" s="14">
        <v>3.8816924424429698E-3</v>
      </c>
      <c r="U44" s="14">
        <v>0</v>
      </c>
      <c r="V44" s="14"/>
      <c r="W44" s="14">
        <v>0</v>
      </c>
      <c r="X44" s="14">
        <v>0</v>
      </c>
      <c r="Y44" s="14">
        <v>0</v>
      </c>
      <c r="Z44" s="14">
        <v>0</v>
      </c>
      <c r="AA44" s="14">
        <v>0</v>
      </c>
      <c r="AB44" s="14">
        <v>0</v>
      </c>
      <c r="AC44" s="14">
        <v>2.2813529233649001E-3</v>
      </c>
      <c r="AD44" s="14"/>
      <c r="AE44" s="14">
        <v>5.4956918140947998E-3</v>
      </c>
      <c r="AF44" s="14">
        <v>1.71876703133597E-3</v>
      </c>
      <c r="AG44" s="14"/>
      <c r="AH44" s="14">
        <v>4.4719429075654304E-3</v>
      </c>
      <c r="AI44" s="14">
        <v>0</v>
      </c>
      <c r="AJ44" s="14">
        <v>3.7299746022731802E-3</v>
      </c>
      <c r="AK44" s="14">
        <v>0</v>
      </c>
      <c r="AL44" s="14"/>
      <c r="AM44" s="14">
        <v>3.8060080082416899E-3</v>
      </c>
      <c r="AN44" s="14">
        <v>0</v>
      </c>
      <c r="AO44" s="14"/>
      <c r="AP44" s="14">
        <v>0</v>
      </c>
      <c r="AQ44" s="14">
        <v>4.30721561323643E-3</v>
      </c>
    </row>
    <row r="45" spans="2:43" x14ac:dyDescent="0.3">
      <c r="B45" s="15" t="s">
        <v>257</v>
      </c>
      <c r="C45" s="14">
        <v>2.4040482257326199E-3</v>
      </c>
      <c r="D45" s="14">
        <v>2.3565959760231698E-3</v>
      </c>
      <c r="E45" s="14">
        <v>2.4726225294467801E-3</v>
      </c>
      <c r="F45" s="14"/>
      <c r="G45" s="14">
        <v>0</v>
      </c>
      <c r="H45" s="14">
        <v>1.5571377785444599E-3</v>
      </c>
      <c r="I45" s="14">
        <v>1.03579753452705E-3</v>
      </c>
      <c r="J45" s="14">
        <v>6.2161370349572004E-3</v>
      </c>
      <c r="K45" s="14">
        <v>0</v>
      </c>
      <c r="L45" s="14">
        <v>4.7575576590661202E-3</v>
      </c>
      <c r="M45" s="14"/>
      <c r="N45" s="14">
        <v>0</v>
      </c>
      <c r="O45" s="14">
        <v>3.2616677306646401E-3</v>
      </c>
      <c r="P45" s="14">
        <v>4.7025598818457599E-3</v>
      </c>
      <c r="Q45" s="14">
        <v>1.0142419841762001E-3</v>
      </c>
      <c r="R45" s="14"/>
      <c r="S45" s="14">
        <v>2.7396240432760702E-3</v>
      </c>
      <c r="T45" s="14">
        <v>2.6875440462781398E-3</v>
      </c>
      <c r="U45" s="14">
        <v>0</v>
      </c>
      <c r="V45" s="14"/>
      <c r="W45" s="14">
        <v>1.9038906330629401E-3</v>
      </c>
      <c r="X45" s="14">
        <v>0</v>
      </c>
      <c r="Y45" s="14">
        <v>0</v>
      </c>
      <c r="Z45" s="14">
        <v>0</v>
      </c>
      <c r="AA45" s="14">
        <v>0</v>
      </c>
      <c r="AB45" s="14">
        <v>0</v>
      </c>
      <c r="AC45" s="14">
        <v>2.3579527961848498E-3</v>
      </c>
      <c r="AD45" s="14"/>
      <c r="AE45" s="14">
        <v>4.8973214245707202E-3</v>
      </c>
      <c r="AF45" s="14">
        <v>1.85188449248948E-3</v>
      </c>
      <c r="AG45" s="14"/>
      <c r="AH45" s="14">
        <v>1.6500039713911699E-3</v>
      </c>
      <c r="AI45" s="14">
        <v>3.0740238498137302E-3</v>
      </c>
      <c r="AJ45" s="14">
        <v>2.7176495151352599E-3</v>
      </c>
      <c r="AK45" s="14">
        <v>0</v>
      </c>
      <c r="AL45" s="14"/>
      <c r="AM45" s="14">
        <v>7.8285315544782401E-4</v>
      </c>
      <c r="AN45" s="14">
        <v>4.7184881757367202E-3</v>
      </c>
      <c r="AO45" s="14"/>
      <c r="AP45" s="14">
        <v>2.75725686206984E-3</v>
      </c>
      <c r="AQ45" s="14">
        <v>3.9793396138015297E-3</v>
      </c>
    </row>
    <row r="46" spans="2:43" x14ac:dyDescent="0.3">
      <c r="B46" s="15" t="s">
        <v>68</v>
      </c>
      <c r="C46" s="14">
        <v>2.3173228787755698E-3</v>
      </c>
      <c r="D46" s="14">
        <v>2.9665254415899801E-3</v>
      </c>
      <c r="E46" s="14">
        <v>1.72657224932881E-3</v>
      </c>
      <c r="F46" s="14"/>
      <c r="G46" s="14">
        <v>5.3622919888993599E-3</v>
      </c>
      <c r="H46" s="14">
        <v>0</v>
      </c>
      <c r="I46" s="14">
        <v>2.3423152174113101E-3</v>
      </c>
      <c r="J46" s="14">
        <v>4.4488548697030001E-3</v>
      </c>
      <c r="K46" s="14">
        <v>3.32545405491855E-3</v>
      </c>
      <c r="L46" s="14">
        <v>0</v>
      </c>
      <c r="M46" s="14"/>
      <c r="N46" s="14">
        <v>3.69614380734727E-3</v>
      </c>
      <c r="O46" s="14">
        <v>2.7210665921364599E-3</v>
      </c>
      <c r="P46" s="14">
        <v>0</v>
      </c>
      <c r="Q46" s="14">
        <v>2.2690202423130698E-3</v>
      </c>
      <c r="R46" s="14"/>
      <c r="S46" s="14">
        <v>3.2934989353539199E-3</v>
      </c>
      <c r="T46" s="14">
        <v>2.2046849064793501E-3</v>
      </c>
      <c r="U46" s="14">
        <v>0</v>
      </c>
      <c r="V46" s="14"/>
      <c r="W46" s="14">
        <v>4.65436774363032E-3</v>
      </c>
      <c r="X46" s="14">
        <v>0</v>
      </c>
      <c r="Y46" s="14">
        <v>0</v>
      </c>
      <c r="Z46" s="14">
        <v>0</v>
      </c>
      <c r="AA46" s="14">
        <v>0</v>
      </c>
      <c r="AB46" s="14">
        <v>0</v>
      </c>
      <c r="AC46" s="14">
        <v>2.2950831155875398E-3</v>
      </c>
      <c r="AD46" s="14"/>
      <c r="AE46" s="14">
        <v>2.9226798558588799E-3</v>
      </c>
      <c r="AF46" s="14">
        <v>2.2133428777457798E-3</v>
      </c>
      <c r="AG46" s="14"/>
      <c r="AH46" s="14">
        <v>3.5503391406082599E-3</v>
      </c>
      <c r="AI46" s="14">
        <v>0</v>
      </c>
      <c r="AJ46" s="14">
        <v>3.77472357651671E-3</v>
      </c>
      <c r="AK46" s="14">
        <v>4.0102433452162203E-3</v>
      </c>
      <c r="AL46" s="14"/>
      <c r="AM46" s="14">
        <v>3.34128315177335E-3</v>
      </c>
      <c r="AN46" s="14">
        <v>1.82993201589766E-3</v>
      </c>
      <c r="AO46" s="14"/>
      <c r="AP46" s="14">
        <v>9.1740968890025195E-4</v>
      </c>
      <c r="AQ46" s="14">
        <v>3.7812918229277901E-3</v>
      </c>
    </row>
    <row r="47" spans="2:43" x14ac:dyDescent="0.3">
      <c r="B47" s="15" t="s">
        <v>69</v>
      </c>
      <c r="C47" s="14">
        <v>2.2579486163769699E-3</v>
      </c>
      <c r="D47" s="14">
        <v>1.24511998395688E-3</v>
      </c>
      <c r="E47" s="14">
        <v>3.2375425034408801E-3</v>
      </c>
      <c r="F47" s="14"/>
      <c r="G47" s="14">
        <v>4.8218157047316603E-3</v>
      </c>
      <c r="H47" s="14">
        <v>8.7806419057904702E-4</v>
      </c>
      <c r="I47" s="14">
        <v>3.7721196504872001E-3</v>
      </c>
      <c r="J47" s="14">
        <v>0</v>
      </c>
      <c r="K47" s="14">
        <v>5.2165238778315998E-3</v>
      </c>
      <c r="L47" s="14">
        <v>0</v>
      </c>
      <c r="M47" s="14"/>
      <c r="N47" s="14">
        <v>0</v>
      </c>
      <c r="O47" s="14">
        <v>4.2706833673035304E-3</v>
      </c>
      <c r="P47" s="14">
        <v>0</v>
      </c>
      <c r="Q47" s="14">
        <v>3.6031168434428598E-3</v>
      </c>
      <c r="R47" s="14"/>
      <c r="S47" s="14">
        <v>4.8116471352853402E-4</v>
      </c>
      <c r="T47" s="14">
        <v>2.1841605798618899E-3</v>
      </c>
      <c r="U47" s="14">
        <v>8.2030704416335195E-3</v>
      </c>
      <c r="V47" s="14"/>
      <c r="W47" s="14">
        <v>4.9936462879454002E-3</v>
      </c>
      <c r="X47" s="14">
        <v>0</v>
      </c>
      <c r="Y47" s="14">
        <v>0</v>
      </c>
      <c r="Z47" s="14">
        <v>0</v>
      </c>
      <c r="AA47" s="14">
        <v>0</v>
      </c>
      <c r="AB47" s="14">
        <v>0</v>
      </c>
      <c r="AC47" s="14">
        <v>2.7597168477123701E-3</v>
      </c>
      <c r="AD47" s="14"/>
      <c r="AE47" s="14">
        <v>8.3694638248659598E-4</v>
      </c>
      <c r="AF47" s="14">
        <v>2.6356031308004098E-3</v>
      </c>
      <c r="AG47" s="14"/>
      <c r="AH47" s="14">
        <v>0</v>
      </c>
      <c r="AI47" s="14">
        <v>4.4272723357917099E-3</v>
      </c>
      <c r="AJ47" s="14">
        <v>2.2076523580683901E-3</v>
      </c>
      <c r="AK47" s="14">
        <v>0</v>
      </c>
      <c r="AL47" s="14"/>
      <c r="AM47" s="14">
        <v>0</v>
      </c>
      <c r="AN47" s="14">
        <v>1.8902812809661301E-3</v>
      </c>
      <c r="AO47" s="14"/>
      <c r="AP47" s="14">
        <v>3.33447676879953E-3</v>
      </c>
      <c r="AQ47" s="14">
        <v>0</v>
      </c>
    </row>
    <row r="48" spans="2:43" x14ac:dyDescent="0.3">
      <c r="B48" s="15" t="s">
        <v>152</v>
      </c>
      <c r="C48" s="14">
        <v>2.0018355656639202E-3</v>
      </c>
      <c r="D48" s="14">
        <v>2.85901768813606E-3</v>
      </c>
      <c r="E48" s="14">
        <v>1.21139212666358E-3</v>
      </c>
      <c r="F48" s="14"/>
      <c r="G48" s="14">
        <v>0</v>
      </c>
      <c r="H48" s="14">
        <v>0</v>
      </c>
      <c r="I48" s="14">
        <v>8.4492327448502103E-3</v>
      </c>
      <c r="J48" s="14">
        <v>0</v>
      </c>
      <c r="K48" s="14">
        <v>0</v>
      </c>
      <c r="L48" s="14">
        <v>3.03946361676442E-3</v>
      </c>
      <c r="M48" s="14"/>
      <c r="N48" s="14">
        <v>0</v>
      </c>
      <c r="O48" s="14">
        <v>1.5979627143508401E-3</v>
      </c>
      <c r="P48" s="14">
        <v>6.7018869430878298E-3</v>
      </c>
      <c r="Q48" s="14">
        <v>0</v>
      </c>
      <c r="R48" s="14"/>
      <c r="S48" s="14">
        <v>0</v>
      </c>
      <c r="T48" s="14">
        <v>0</v>
      </c>
      <c r="U48" s="14">
        <v>1.8657853737956701E-2</v>
      </c>
      <c r="V48" s="14"/>
      <c r="W48" s="14">
        <v>0</v>
      </c>
      <c r="X48" s="14">
        <v>0</v>
      </c>
      <c r="Y48" s="14">
        <v>0</v>
      </c>
      <c r="Z48" s="14">
        <v>0</v>
      </c>
      <c r="AA48" s="14">
        <v>0</v>
      </c>
      <c r="AB48" s="14">
        <v>0</v>
      </c>
      <c r="AC48" s="14">
        <v>3.3360798446356301E-3</v>
      </c>
      <c r="AD48" s="14"/>
      <c r="AE48" s="14">
        <v>0</v>
      </c>
      <c r="AF48" s="14">
        <v>2.5133963237949199E-3</v>
      </c>
      <c r="AG48" s="14"/>
      <c r="AH48" s="14">
        <v>6.5394347571114701E-3</v>
      </c>
      <c r="AI48" s="14">
        <v>0</v>
      </c>
      <c r="AJ48" s="14">
        <v>0</v>
      </c>
      <c r="AK48" s="14">
        <v>0</v>
      </c>
      <c r="AL48" s="14"/>
      <c r="AM48" s="14">
        <v>0</v>
      </c>
      <c r="AN48" s="14">
        <v>0</v>
      </c>
      <c r="AO48" s="14"/>
      <c r="AP48" s="14">
        <v>3.3450987015157E-3</v>
      </c>
      <c r="AQ48" s="14">
        <v>0</v>
      </c>
    </row>
    <row r="49" spans="2:43" x14ac:dyDescent="0.3">
      <c r="B49" s="15" t="s">
        <v>81</v>
      </c>
      <c r="C49" s="14">
        <v>1.95357931162298E-3</v>
      </c>
      <c r="D49" s="14">
        <v>7.8138448005632801E-4</v>
      </c>
      <c r="E49" s="14">
        <v>3.0808005678553802E-3</v>
      </c>
      <c r="F49" s="14"/>
      <c r="G49" s="14">
        <v>3.0259669798213202E-3</v>
      </c>
      <c r="H49" s="14">
        <v>0</v>
      </c>
      <c r="I49" s="14">
        <v>0</v>
      </c>
      <c r="J49" s="14">
        <v>0</v>
      </c>
      <c r="K49" s="14">
        <v>9.3399088624604495E-3</v>
      </c>
      <c r="L49" s="14">
        <v>0</v>
      </c>
      <c r="M49" s="14"/>
      <c r="N49" s="14">
        <v>0</v>
      </c>
      <c r="O49" s="14">
        <v>3.1124925482461699E-3</v>
      </c>
      <c r="P49" s="14">
        <v>3.6204437881774002E-3</v>
      </c>
      <c r="Q49" s="14">
        <v>0</v>
      </c>
      <c r="R49" s="14"/>
      <c r="S49" s="14">
        <v>0</v>
      </c>
      <c r="T49" s="14">
        <v>0</v>
      </c>
      <c r="U49" s="14">
        <v>1.8208087460805499E-2</v>
      </c>
      <c r="V49" s="14"/>
      <c r="W49" s="14">
        <v>6.87806986378577E-3</v>
      </c>
      <c r="X49" s="14">
        <v>0</v>
      </c>
      <c r="Y49" s="14">
        <v>0</v>
      </c>
      <c r="Z49" s="14">
        <v>3.0553368725569002E-2</v>
      </c>
      <c r="AA49" s="14">
        <v>0</v>
      </c>
      <c r="AB49" s="14">
        <v>0</v>
      </c>
      <c r="AC49" s="14">
        <v>1.24436669419608E-3</v>
      </c>
      <c r="AD49" s="14"/>
      <c r="AE49" s="14">
        <v>1.9912552486534298E-3</v>
      </c>
      <c r="AF49" s="14">
        <v>1.9785050862163398E-3</v>
      </c>
      <c r="AG49" s="14"/>
      <c r="AH49" s="14">
        <v>0</v>
      </c>
      <c r="AI49" s="14">
        <v>3.2563475267016798E-3</v>
      </c>
      <c r="AJ49" s="14">
        <v>2.6713279652867102E-3</v>
      </c>
      <c r="AK49" s="14">
        <v>0</v>
      </c>
      <c r="AL49" s="14"/>
      <c r="AM49" s="14">
        <v>0</v>
      </c>
      <c r="AN49" s="14">
        <v>0</v>
      </c>
      <c r="AO49" s="14"/>
      <c r="AP49" s="14">
        <v>2.92079274655804E-3</v>
      </c>
      <c r="AQ49" s="14">
        <v>0</v>
      </c>
    </row>
    <row r="50" spans="2:43" x14ac:dyDescent="0.3">
      <c r="B50" s="15" t="s">
        <v>182</v>
      </c>
      <c r="C50" s="14">
        <v>1.90286612495712E-3</v>
      </c>
      <c r="D50" s="14">
        <v>3.9359488475177503E-3</v>
      </c>
      <c r="E50" s="14">
        <v>0</v>
      </c>
      <c r="F50" s="14"/>
      <c r="G50" s="14">
        <v>0</v>
      </c>
      <c r="H50" s="14">
        <v>3.9919916488287297E-3</v>
      </c>
      <c r="I50" s="14">
        <v>7.2192311447460498E-3</v>
      </c>
      <c r="J50" s="14">
        <v>0</v>
      </c>
      <c r="K50" s="14">
        <v>0</v>
      </c>
      <c r="L50" s="14">
        <v>0</v>
      </c>
      <c r="M50" s="14"/>
      <c r="N50" s="14">
        <v>0</v>
      </c>
      <c r="O50" s="14">
        <v>4.9073735634535803E-3</v>
      </c>
      <c r="P50" s="14">
        <v>0</v>
      </c>
      <c r="Q50" s="14">
        <v>0</v>
      </c>
      <c r="R50" s="14"/>
      <c r="S50" s="14">
        <v>0</v>
      </c>
      <c r="T50" s="14">
        <v>1.2933673297931901E-3</v>
      </c>
      <c r="U50" s="14">
        <v>1.10073452521651E-2</v>
      </c>
      <c r="V50" s="14"/>
      <c r="W50" s="14">
        <v>1.57854155464511E-2</v>
      </c>
      <c r="X50" s="14">
        <v>0</v>
      </c>
      <c r="Y50" s="14">
        <v>0</v>
      </c>
      <c r="Z50" s="14">
        <v>0</v>
      </c>
      <c r="AA50" s="14">
        <v>0</v>
      </c>
      <c r="AB50" s="14">
        <v>0</v>
      </c>
      <c r="AC50" s="14">
        <v>0</v>
      </c>
      <c r="AD50" s="14"/>
      <c r="AE50" s="14">
        <v>0</v>
      </c>
      <c r="AF50" s="14">
        <v>2.3891356538842E-3</v>
      </c>
      <c r="AG50" s="14"/>
      <c r="AH50" s="14">
        <v>0</v>
      </c>
      <c r="AI50" s="14">
        <v>5.1341853894422097E-3</v>
      </c>
      <c r="AJ50" s="14">
        <v>0</v>
      </c>
      <c r="AK50" s="14">
        <v>0</v>
      </c>
      <c r="AL50" s="14"/>
      <c r="AM50" s="14">
        <v>0</v>
      </c>
      <c r="AN50" s="14">
        <v>4.7282112021076496E-3</v>
      </c>
      <c r="AO50" s="14"/>
      <c r="AP50" s="14">
        <v>4.60512624098087E-3</v>
      </c>
      <c r="AQ50" s="14">
        <v>0</v>
      </c>
    </row>
    <row r="51" spans="2:43" x14ac:dyDescent="0.3">
      <c r="B51" s="15" t="s">
        <v>245</v>
      </c>
      <c r="C51" s="14">
        <v>1.8987955986180501E-3</v>
      </c>
      <c r="D51" s="14">
        <v>1.77652327151064E-3</v>
      </c>
      <c r="E51" s="14">
        <v>2.03310306074289E-3</v>
      </c>
      <c r="F51" s="14"/>
      <c r="G51" s="14">
        <v>3.2271044692504598E-3</v>
      </c>
      <c r="H51" s="14">
        <v>2.52170614073669E-3</v>
      </c>
      <c r="I51" s="14">
        <v>1.6054102195700601E-3</v>
      </c>
      <c r="J51" s="14">
        <v>3.3047150463918402E-3</v>
      </c>
      <c r="K51" s="14">
        <v>1.50908674165337E-3</v>
      </c>
      <c r="L51" s="14">
        <v>0</v>
      </c>
      <c r="M51" s="14"/>
      <c r="N51" s="14">
        <v>1.90847104920294E-3</v>
      </c>
      <c r="O51" s="14">
        <v>1.87611545561413E-3</v>
      </c>
      <c r="P51" s="14">
        <v>1.2345185705567301E-3</v>
      </c>
      <c r="Q51" s="14">
        <v>2.7576398655401201E-3</v>
      </c>
      <c r="R51" s="14"/>
      <c r="S51" s="14">
        <v>2.7883207628795299E-3</v>
      </c>
      <c r="T51" s="14">
        <v>1.75349356732361E-3</v>
      </c>
      <c r="U51" s="14">
        <v>0</v>
      </c>
      <c r="V51" s="14"/>
      <c r="W51" s="14">
        <v>3.3421058042245101E-3</v>
      </c>
      <c r="X51" s="14">
        <v>0</v>
      </c>
      <c r="Y51" s="14">
        <v>0</v>
      </c>
      <c r="Z51" s="14">
        <v>0</v>
      </c>
      <c r="AA51" s="14">
        <v>0</v>
      </c>
      <c r="AB51" s="14">
        <v>0</v>
      </c>
      <c r="AC51" s="14">
        <v>2.4929640425757301E-3</v>
      </c>
      <c r="AD51" s="14"/>
      <c r="AE51" s="14">
        <v>2.4036202077572502E-3</v>
      </c>
      <c r="AF51" s="14">
        <v>1.8114991272887701E-3</v>
      </c>
      <c r="AG51" s="14"/>
      <c r="AH51" s="14">
        <v>0</v>
      </c>
      <c r="AI51" s="14">
        <v>2.4825988331067701E-3</v>
      </c>
      <c r="AJ51" s="14">
        <v>3.5012795667542299E-3</v>
      </c>
      <c r="AK51" s="14">
        <v>0</v>
      </c>
      <c r="AL51" s="14"/>
      <c r="AM51" s="14">
        <v>5.5071821714647502E-4</v>
      </c>
      <c r="AN51" s="14">
        <v>1.7941028656941001E-3</v>
      </c>
      <c r="AO51" s="14"/>
      <c r="AP51" s="14">
        <v>2.2267760442928899E-3</v>
      </c>
      <c r="AQ51" s="14">
        <v>0</v>
      </c>
    </row>
    <row r="52" spans="2:43" x14ac:dyDescent="0.3">
      <c r="B52" s="15" t="s">
        <v>229</v>
      </c>
      <c r="C52" s="14">
        <v>1.8708656118169001E-3</v>
      </c>
      <c r="D52" s="14">
        <v>1.55152073898816E-3</v>
      </c>
      <c r="E52" s="14">
        <v>2.1911678868389E-3</v>
      </c>
      <c r="F52" s="14"/>
      <c r="G52" s="14">
        <v>4.7220290716195896E-3</v>
      </c>
      <c r="H52" s="14">
        <v>5.0574067689812497E-3</v>
      </c>
      <c r="I52" s="14">
        <v>0</v>
      </c>
      <c r="J52" s="14">
        <v>7.7448816970677797E-4</v>
      </c>
      <c r="K52" s="14">
        <v>0</v>
      </c>
      <c r="L52" s="14">
        <v>1.1985742117071199E-3</v>
      </c>
      <c r="M52" s="14"/>
      <c r="N52" s="14">
        <v>0</v>
      </c>
      <c r="O52" s="14">
        <v>7.3005635069493E-4</v>
      </c>
      <c r="P52" s="14">
        <v>4.4342212458497298E-3</v>
      </c>
      <c r="Q52" s="14">
        <v>4.0298463215235501E-3</v>
      </c>
      <c r="R52" s="14"/>
      <c r="S52" s="14">
        <v>2.8980895391081101E-3</v>
      </c>
      <c r="T52" s="14">
        <v>1.6385516964682199E-3</v>
      </c>
      <c r="U52" s="14">
        <v>0</v>
      </c>
      <c r="V52" s="14"/>
      <c r="W52" s="14">
        <v>7.5865386886887496E-3</v>
      </c>
      <c r="X52" s="14">
        <v>0</v>
      </c>
      <c r="Y52" s="14">
        <v>5.70155160533774E-3</v>
      </c>
      <c r="Z52" s="14">
        <v>0</v>
      </c>
      <c r="AA52" s="14">
        <v>0</v>
      </c>
      <c r="AB52" s="14">
        <v>0</v>
      </c>
      <c r="AC52" s="14">
        <v>6.11333040204752E-4</v>
      </c>
      <c r="AD52" s="14"/>
      <c r="AE52" s="14">
        <v>4.1945009452045798E-3</v>
      </c>
      <c r="AF52" s="14">
        <v>1.3498562798481899E-3</v>
      </c>
      <c r="AG52" s="14"/>
      <c r="AH52" s="14">
        <v>5.5869920957225504E-3</v>
      </c>
      <c r="AI52" s="14">
        <v>0</v>
      </c>
      <c r="AJ52" s="14">
        <v>5.7451825753481996E-4</v>
      </c>
      <c r="AK52" s="14">
        <v>0</v>
      </c>
      <c r="AL52" s="14"/>
      <c r="AM52" s="14">
        <v>5.2014909846679397E-3</v>
      </c>
      <c r="AN52" s="14">
        <v>0</v>
      </c>
      <c r="AO52" s="14"/>
      <c r="AP52" s="14">
        <v>0</v>
      </c>
      <c r="AQ52" s="14">
        <v>5.8864676933826302E-3</v>
      </c>
    </row>
    <row r="53" spans="2:43" x14ac:dyDescent="0.3">
      <c r="B53" s="15" t="s">
        <v>156</v>
      </c>
      <c r="C53" s="14">
        <v>1.8551934781539301E-3</v>
      </c>
      <c r="D53" s="14">
        <v>0</v>
      </c>
      <c r="E53" s="14">
        <v>3.62700536627993E-3</v>
      </c>
      <c r="F53" s="14"/>
      <c r="G53" s="14">
        <v>0</v>
      </c>
      <c r="H53" s="14">
        <v>0</v>
      </c>
      <c r="I53" s="14">
        <v>7.3243413385083497E-3</v>
      </c>
      <c r="J53" s="14">
        <v>4.1539662237269201E-3</v>
      </c>
      <c r="K53" s="14">
        <v>0</v>
      </c>
      <c r="L53" s="14">
        <v>0</v>
      </c>
      <c r="M53" s="14"/>
      <c r="N53" s="14">
        <v>5.0147585408086299E-3</v>
      </c>
      <c r="O53" s="14">
        <v>0</v>
      </c>
      <c r="P53" s="14">
        <v>0</v>
      </c>
      <c r="Q53" s="14">
        <v>3.9325454889761998E-3</v>
      </c>
      <c r="R53" s="14"/>
      <c r="S53" s="14">
        <v>0</v>
      </c>
      <c r="T53" s="14">
        <v>3.3239422071853E-3</v>
      </c>
      <c r="U53" s="14">
        <v>0</v>
      </c>
      <c r="V53" s="14"/>
      <c r="W53" s="14">
        <v>0</v>
      </c>
      <c r="X53" s="14">
        <v>0</v>
      </c>
      <c r="Y53" s="14">
        <v>0</v>
      </c>
      <c r="Z53" s="14">
        <v>0</v>
      </c>
      <c r="AA53" s="14">
        <v>0</v>
      </c>
      <c r="AB53" s="14">
        <v>0</v>
      </c>
      <c r="AC53" s="14">
        <v>3.0916992766666998E-3</v>
      </c>
      <c r="AD53" s="14"/>
      <c r="AE53" s="14">
        <v>0</v>
      </c>
      <c r="AF53" s="14">
        <v>2.3292804603428801E-3</v>
      </c>
      <c r="AG53" s="14"/>
      <c r="AH53" s="14">
        <v>2.14623470006456E-3</v>
      </c>
      <c r="AI53" s="14">
        <v>3.23288491911858E-3</v>
      </c>
      <c r="AJ53" s="14">
        <v>0</v>
      </c>
      <c r="AK53" s="14">
        <v>0</v>
      </c>
      <c r="AL53" s="14"/>
      <c r="AM53" s="14">
        <v>1.8266303092091499E-3</v>
      </c>
      <c r="AN53" s="14">
        <v>2.9772517995034901E-3</v>
      </c>
      <c r="AO53" s="14"/>
      <c r="AP53" s="14">
        <v>2.8997478754310699E-3</v>
      </c>
      <c r="AQ53" s="14">
        <v>2.06717657198816E-3</v>
      </c>
    </row>
    <row r="54" spans="2:43" x14ac:dyDescent="0.3">
      <c r="B54" s="15" t="s">
        <v>201</v>
      </c>
      <c r="C54" s="14">
        <v>1.70163016647159E-3</v>
      </c>
      <c r="D54" s="14">
        <v>2.69261853408094E-4</v>
      </c>
      <c r="E54" s="14">
        <v>3.0722778131501999E-3</v>
      </c>
      <c r="F54" s="14"/>
      <c r="G54" s="14">
        <v>0</v>
      </c>
      <c r="H54" s="14">
        <v>7.1988912487099899E-4</v>
      </c>
      <c r="I54" s="14">
        <v>0</v>
      </c>
      <c r="J54" s="14">
        <v>0</v>
      </c>
      <c r="K54" s="14">
        <v>0</v>
      </c>
      <c r="L54" s="14">
        <v>7.7085498808561297E-3</v>
      </c>
      <c r="M54" s="14"/>
      <c r="N54" s="14">
        <v>0</v>
      </c>
      <c r="O54" s="14">
        <v>3.3571790494552002E-4</v>
      </c>
      <c r="P54" s="14">
        <v>7.6194383788165303E-3</v>
      </c>
      <c r="Q54" s="14">
        <v>0</v>
      </c>
      <c r="R54" s="14"/>
      <c r="S54" s="14">
        <v>3.94487382878505E-4</v>
      </c>
      <c r="T54" s="14">
        <v>2.8155662493003098E-3</v>
      </c>
      <c r="U54" s="14">
        <v>0</v>
      </c>
      <c r="V54" s="14"/>
      <c r="W54" s="14">
        <v>1.07989468652138E-3</v>
      </c>
      <c r="X54" s="14">
        <v>0</v>
      </c>
      <c r="Y54" s="14">
        <v>1.5198702447743901E-2</v>
      </c>
      <c r="Z54" s="14">
        <v>0</v>
      </c>
      <c r="AA54" s="14">
        <v>0</v>
      </c>
      <c r="AB54" s="14">
        <v>0</v>
      </c>
      <c r="AC54" s="14">
        <v>0</v>
      </c>
      <c r="AD54" s="14"/>
      <c r="AE54" s="14">
        <v>8.9695063049969898E-3</v>
      </c>
      <c r="AF54" s="14">
        <v>0</v>
      </c>
      <c r="AG54" s="14"/>
      <c r="AH54" s="14">
        <v>5.1334969186398903E-3</v>
      </c>
      <c r="AI54" s="14">
        <v>3.5123430899611799E-4</v>
      </c>
      <c r="AJ54" s="14">
        <v>0</v>
      </c>
      <c r="AK54" s="14">
        <v>0</v>
      </c>
      <c r="AL54" s="14"/>
      <c r="AM54" s="14">
        <v>4.36904736631895E-3</v>
      </c>
      <c r="AN54" s="14">
        <v>3.2346124426574499E-4</v>
      </c>
      <c r="AO54" s="14"/>
      <c r="AP54" s="14">
        <v>3.1504088972263101E-4</v>
      </c>
      <c r="AQ54" s="14">
        <v>0</v>
      </c>
    </row>
    <row r="55" spans="2:43" x14ac:dyDescent="0.3">
      <c r="B55" s="15" t="s">
        <v>247</v>
      </c>
      <c r="C55" s="14">
        <v>1.55207979666837E-3</v>
      </c>
      <c r="D55" s="14">
        <v>0</v>
      </c>
      <c r="E55" s="14">
        <v>3.03440143451374E-3</v>
      </c>
      <c r="F55" s="14"/>
      <c r="G55" s="14">
        <v>0</v>
      </c>
      <c r="H55" s="14">
        <v>0</v>
      </c>
      <c r="I55" s="14">
        <v>9.4875851739341394E-3</v>
      </c>
      <c r="J55" s="14">
        <v>0</v>
      </c>
      <c r="K55" s="14">
        <v>0</v>
      </c>
      <c r="L55" s="14">
        <v>0</v>
      </c>
      <c r="M55" s="14"/>
      <c r="N55" s="14">
        <v>6.4958672164130904E-3</v>
      </c>
      <c r="O55" s="14">
        <v>0</v>
      </c>
      <c r="P55" s="14">
        <v>0</v>
      </c>
      <c r="Q55" s="14">
        <v>0</v>
      </c>
      <c r="R55" s="14"/>
      <c r="S55" s="14">
        <v>4.7034176349633697E-3</v>
      </c>
      <c r="T55" s="14">
        <v>0</v>
      </c>
      <c r="U55" s="14">
        <v>0</v>
      </c>
      <c r="V55" s="14"/>
      <c r="W55" s="14">
        <v>0</v>
      </c>
      <c r="X55" s="14">
        <v>0</v>
      </c>
      <c r="Y55" s="14">
        <v>1.5011326226026699E-2</v>
      </c>
      <c r="Z55" s="14">
        <v>0</v>
      </c>
      <c r="AA55" s="14">
        <v>0</v>
      </c>
      <c r="AB55" s="14">
        <v>0</v>
      </c>
      <c r="AC55" s="14">
        <v>0</v>
      </c>
      <c r="AD55" s="14"/>
      <c r="AE55" s="14">
        <v>0</v>
      </c>
      <c r="AF55" s="14">
        <v>1.94870733745249E-3</v>
      </c>
      <c r="AG55" s="14"/>
      <c r="AH55" s="14">
        <v>0</v>
      </c>
      <c r="AI55" s="14">
        <v>0</v>
      </c>
      <c r="AJ55" s="14">
        <v>5.5526578481955398E-3</v>
      </c>
      <c r="AK55" s="14">
        <v>0</v>
      </c>
      <c r="AL55" s="14"/>
      <c r="AM55" s="14">
        <v>4.3151838479811898E-3</v>
      </c>
      <c r="AN55" s="14">
        <v>0</v>
      </c>
      <c r="AO55" s="14"/>
      <c r="AP55" s="14">
        <v>0</v>
      </c>
      <c r="AQ55" s="14">
        <v>4.8834440715212401E-3</v>
      </c>
    </row>
    <row r="56" spans="2:43" x14ac:dyDescent="0.3">
      <c r="B56" s="15" t="s">
        <v>193</v>
      </c>
      <c r="C56" s="14">
        <v>1.5336290070650899E-3</v>
      </c>
      <c r="D56" s="14">
        <v>0</v>
      </c>
      <c r="E56" s="14">
        <v>2.9983291252418201E-3</v>
      </c>
      <c r="F56" s="14"/>
      <c r="G56" s="14">
        <v>0</v>
      </c>
      <c r="H56" s="14">
        <v>0</v>
      </c>
      <c r="I56" s="14">
        <v>0</v>
      </c>
      <c r="J56" s="14">
        <v>4.2947590104797503E-3</v>
      </c>
      <c r="K56" s="14">
        <v>5.8794701583873897E-4</v>
      </c>
      <c r="L56" s="14">
        <v>3.7043514717707299E-3</v>
      </c>
      <c r="M56" s="14"/>
      <c r="N56" s="14">
        <v>2.8442023153803699E-3</v>
      </c>
      <c r="O56" s="14">
        <v>2.0076141808842E-3</v>
      </c>
      <c r="P56" s="14">
        <v>3.6650275367897198E-4</v>
      </c>
      <c r="Q56" s="14">
        <v>0</v>
      </c>
      <c r="R56" s="14"/>
      <c r="S56" s="14">
        <v>2.58905245220846E-3</v>
      </c>
      <c r="T56" s="14">
        <v>1.2170418032020299E-3</v>
      </c>
      <c r="U56" s="14">
        <v>0</v>
      </c>
      <c r="V56" s="14"/>
      <c r="W56" s="14">
        <v>0</v>
      </c>
      <c r="X56" s="14">
        <v>0</v>
      </c>
      <c r="Y56" s="14">
        <v>0</v>
      </c>
      <c r="Z56" s="14">
        <v>0</v>
      </c>
      <c r="AA56" s="14">
        <v>3.1559017508697697E-2</v>
      </c>
      <c r="AB56" s="14">
        <v>0</v>
      </c>
      <c r="AC56" s="14">
        <v>1.4232899117010199E-3</v>
      </c>
      <c r="AD56" s="14"/>
      <c r="AE56" s="14">
        <v>3.9843652121371499E-4</v>
      </c>
      <c r="AF56" s="14">
        <v>1.83063668754705E-3</v>
      </c>
      <c r="AG56" s="14"/>
      <c r="AH56" s="14">
        <v>4.4389589988600804E-3</v>
      </c>
      <c r="AI56" s="14">
        <v>0</v>
      </c>
      <c r="AJ56" s="14">
        <v>2.7042238812112501E-4</v>
      </c>
      <c r="AK56" s="14">
        <v>2.2681132641497199E-3</v>
      </c>
      <c r="AL56" s="14"/>
      <c r="AM56" s="14">
        <v>3.77793586526703E-3</v>
      </c>
      <c r="AN56" s="14">
        <v>2.4648402720915598E-4</v>
      </c>
      <c r="AO56" s="14"/>
      <c r="AP56" s="14">
        <v>2.40067546301135E-4</v>
      </c>
      <c r="AQ56" s="14">
        <v>4.2754466909809804E-3</v>
      </c>
    </row>
    <row r="57" spans="2:43" x14ac:dyDescent="0.3">
      <c r="B57" s="15" t="s">
        <v>119</v>
      </c>
      <c r="C57" s="14">
        <v>1.51441607356081E-3</v>
      </c>
      <c r="D57" s="14">
        <v>1.0568094200309099E-3</v>
      </c>
      <c r="E57" s="14">
        <v>1.9618841683893499E-3</v>
      </c>
      <c r="F57" s="14"/>
      <c r="G57" s="14">
        <v>9.5493631664229205E-3</v>
      </c>
      <c r="H57" s="14">
        <v>0</v>
      </c>
      <c r="I57" s="14">
        <v>1.3041386364752701E-3</v>
      </c>
      <c r="J57" s="14">
        <v>0</v>
      </c>
      <c r="K57" s="14">
        <v>6.4553378912666202E-4</v>
      </c>
      <c r="L57" s="14">
        <v>0</v>
      </c>
      <c r="M57" s="14"/>
      <c r="N57" s="14">
        <v>2.13834885308629E-3</v>
      </c>
      <c r="O57" s="14">
        <v>5.5020306288020395E-4</v>
      </c>
      <c r="P57" s="14">
        <v>0</v>
      </c>
      <c r="Q57" s="14">
        <v>4.7295184683913503E-3</v>
      </c>
      <c r="R57" s="14"/>
      <c r="S57" s="14">
        <v>9.7657001320945497E-4</v>
      </c>
      <c r="T57" s="14">
        <v>2.1359842742397299E-3</v>
      </c>
      <c r="U57" s="14">
        <v>0</v>
      </c>
      <c r="V57" s="14"/>
      <c r="W57" s="14">
        <v>9.03501174851802E-4</v>
      </c>
      <c r="X57" s="14">
        <v>0</v>
      </c>
      <c r="Y57" s="14">
        <v>0</v>
      </c>
      <c r="Z57" s="14">
        <v>0</v>
      </c>
      <c r="AA57" s="14">
        <v>0</v>
      </c>
      <c r="AB57" s="14">
        <v>0</v>
      </c>
      <c r="AC57" s="14">
        <v>1.2069999106413E-3</v>
      </c>
      <c r="AD57" s="14"/>
      <c r="AE57" s="14">
        <v>6.8581099276066098E-3</v>
      </c>
      <c r="AF57" s="14">
        <v>0</v>
      </c>
      <c r="AG57" s="14"/>
      <c r="AH57" s="14">
        <v>4.2502344692051499E-3</v>
      </c>
      <c r="AI57" s="14">
        <v>5.7563266585270996E-4</v>
      </c>
      <c r="AJ57" s="14">
        <v>0</v>
      </c>
      <c r="AK57" s="14">
        <v>0</v>
      </c>
      <c r="AL57" s="14"/>
      <c r="AM57" s="14">
        <v>3.6173150599336E-3</v>
      </c>
      <c r="AN57" s="14">
        <v>0</v>
      </c>
      <c r="AO57" s="14"/>
      <c r="AP57" s="14">
        <v>5.1631581129408404E-4</v>
      </c>
      <c r="AQ57" s="14">
        <v>4.09367396768543E-3</v>
      </c>
    </row>
    <row r="58" spans="2:43" x14ac:dyDescent="0.3">
      <c r="B58" s="15" t="s">
        <v>146</v>
      </c>
      <c r="C58" s="14">
        <v>1.4991788555023301E-3</v>
      </c>
      <c r="D58" s="14">
        <v>0</v>
      </c>
      <c r="E58" s="14">
        <v>2.9309771826769898E-3</v>
      </c>
      <c r="F58" s="14"/>
      <c r="G58" s="14">
        <v>0</v>
      </c>
      <c r="H58" s="14">
        <v>0</v>
      </c>
      <c r="I58" s="14">
        <v>4.2794194396047498E-3</v>
      </c>
      <c r="J58" s="14">
        <v>0</v>
      </c>
      <c r="K58" s="14">
        <v>3.7998578444183601E-3</v>
      </c>
      <c r="L58" s="14">
        <v>7.7505149416607895E-4</v>
      </c>
      <c r="M58" s="14"/>
      <c r="N58" s="14">
        <v>0</v>
      </c>
      <c r="O58" s="14">
        <v>4.0747432624237698E-4</v>
      </c>
      <c r="P58" s="14">
        <v>3.3944129759904901E-3</v>
      </c>
      <c r="Q58" s="14">
        <v>3.8374052084801501E-3</v>
      </c>
      <c r="R58" s="14"/>
      <c r="S58" s="14">
        <v>4.7880520574445598E-4</v>
      </c>
      <c r="T58" s="14">
        <v>2.4029829241464101E-3</v>
      </c>
      <c r="U58" s="14">
        <v>0</v>
      </c>
      <c r="V58" s="14"/>
      <c r="W58" s="14">
        <v>0</v>
      </c>
      <c r="X58" s="14">
        <v>0</v>
      </c>
      <c r="Y58" s="14">
        <v>0</v>
      </c>
      <c r="Z58" s="14">
        <v>0</v>
      </c>
      <c r="AA58" s="14">
        <v>0</v>
      </c>
      <c r="AB58" s="14">
        <v>0</v>
      </c>
      <c r="AC58" s="14">
        <v>2.4983971956190698E-3</v>
      </c>
      <c r="AD58" s="14"/>
      <c r="AE58" s="14">
        <v>0</v>
      </c>
      <c r="AF58" s="14">
        <v>1.8822877806554199E-3</v>
      </c>
      <c r="AG58" s="14"/>
      <c r="AH58" s="14">
        <v>2.6104550793543098E-3</v>
      </c>
      <c r="AI58" s="14">
        <v>0</v>
      </c>
      <c r="AJ58" s="14">
        <v>2.50455215962911E-3</v>
      </c>
      <c r="AK58" s="14">
        <v>0</v>
      </c>
      <c r="AL58" s="14"/>
      <c r="AM58" s="14">
        <v>2.22172177564463E-3</v>
      </c>
      <c r="AN58" s="14">
        <v>0</v>
      </c>
      <c r="AO58" s="14"/>
      <c r="AP58" s="14">
        <v>0</v>
      </c>
      <c r="AQ58" s="14">
        <v>2.5142970533960701E-3</v>
      </c>
    </row>
    <row r="59" spans="2:43" x14ac:dyDescent="0.3">
      <c r="B59" s="15" t="s">
        <v>125</v>
      </c>
      <c r="C59" s="14">
        <v>1.4907679709488201E-3</v>
      </c>
      <c r="D59" s="14">
        <v>1.7981362492886801E-3</v>
      </c>
      <c r="E59" s="14">
        <v>1.21495828190105E-3</v>
      </c>
      <c r="F59" s="14"/>
      <c r="G59" s="14">
        <v>0</v>
      </c>
      <c r="H59" s="14">
        <v>4.8074345270786101E-3</v>
      </c>
      <c r="I59" s="14">
        <v>0</v>
      </c>
      <c r="J59" s="14">
        <v>0</v>
      </c>
      <c r="K59" s="14">
        <v>3.6833282047031902E-3</v>
      </c>
      <c r="L59" s="14">
        <v>0</v>
      </c>
      <c r="M59" s="14"/>
      <c r="N59" s="14">
        <v>0</v>
      </c>
      <c r="O59" s="14">
        <v>0</v>
      </c>
      <c r="P59" s="14">
        <v>4.21505116985035E-3</v>
      </c>
      <c r="Q59" s="14">
        <v>3.7197241096879499E-3</v>
      </c>
      <c r="R59" s="14"/>
      <c r="S59" s="14">
        <v>0</v>
      </c>
      <c r="T59" s="14">
        <v>2.67100258711972E-3</v>
      </c>
      <c r="U59" s="14">
        <v>0</v>
      </c>
      <c r="V59" s="14"/>
      <c r="W59" s="14">
        <v>5.15525510262815E-3</v>
      </c>
      <c r="X59" s="14">
        <v>0</v>
      </c>
      <c r="Y59" s="14">
        <v>0</v>
      </c>
      <c r="Z59" s="14">
        <v>0</v>
      </c>
      <c r="AA59" s="14">
        <v>0</v>
      </c>
      <c r="AB59" s="14">
        <v>0</v>
      </c>
      <c r="AC59" s="14">
        <v>1.44873656296553E-3</v>
      </c>
      <c r="AD59" s="14"/>
      <c r="AE59" s="14">
        <v>0</v>
      </c>
      <c r="AF59" s="14">
        <v>1.8717275295142999E-3</v>
      </c>
      <c r="AG59" s="14"/>
      <c r="AH59" s="14">
        <v>0</v>
      </c>
      <c r="AI59" s="14">
        <v>4.02228986848266E-3</v>
      </c>
      <c r="AJ59" s="14">
        <v>0</v>
      </c>
      <c r="AK59" s="14">
        <v>0</v>
      </c>
      <c r="AL59" s="14"/>
      <c r="AM59" s="14">
        <v>0</v>
      </c>
      <c r="AN59" s="14">
        <v>1.5441554170203E-3</v>
      </c>
      <c r="AO59" s="14"/>
      <c r="AP59" s="14">
        <v>3.6078075131979899E-3</v>
      </c>
      <c r="AQ59" s="14">
        <v>0</v>
      </c>
    </row>
    <row r="60" spans="2:43" x14ac:dyDescent="0.3">
      <c r="B60" s="15" t="s">
        <v>205</v>
      </c>
      <c r="C60" s="14">
        <v>1.47939327661888E-3</v>
      </c>
      <c r="D60" s="14">
        <v>0</v>
      </c>
      <c r="E60" s="14">
        <v>2.8922952868907698E-3</v>
      </c>
      <c r="F60" s="14"/>
      <c r="G60" s="14">
        <v>3.3541123243700402E-3</v>
      </c>
      <c r="H60" s="14">
        <v>0</v>
      </c>
      <c r="I60" s="14">
        <v>0</v>
      </c>
      <c r="J60" s="14">
        <v>0</v>
      </c>
      <c r="K60" s="14">
        <v>0</v>
      </c>
      <c r="L60" s="14">
        <v>5.2029251130553903E-3</v>
      </c>
      <c r="M60" s="14"/>
      <c r="N60" s="14">
        <v>2.0932702805292998E-3</v>
      </c>
      <c r="O60" s="14">
        <v>0</v>
      </c>
      <c r="P60" s="14">
        <v>4.7480039616591696E-3</v>
      </c>
      <c r="Q60" s="14">
        <v>0</v>
      </c>
      <c r="R60" s="14"/>
      <c r="S60" s="14">
        <v>1.51565973012957E-3</v>
      </c>
      <c r="T60" s="14">
        <v>1.75450197788307E-3</v>
      </c>
      <c r="U60" s="14">
        <v>0</v>
      </c>
      <c r="V60" s="14"/>
      <c r="W60" s="14">
        <v>3.47363972071895E-3</v>
      </c>
      <c r="X60" s="14">
        <v>1.20606749904598E-2</v>
      </c>
      <c r="Y60" s="14">
        <v>0</v>
      </c>
      <c r="Z60" s="14">
        <v>0</v>
      </c>
      <c r="AA60" s="14">
        <v>0</v>
      </c>
      <c r="AB60" s="14">
        <v>0</v>
      </c>
      <c r="AC60" s="14">
        <v>9.34092817236183E-4</v>
      </c>
      <c r="AD60" s="14"/>
      <c r="AE60" s="14">
        <v>0</v>
      </c>
      <c r="AF60" s="14">
        <v>1.33170784449316E-3</v>
      </c>
      <c r="AG60" s="14"/>
      <c r="AH60" s="14">
        <v>1.6338569312895599E-3</v>
      </c>
      <c r="AI60" s="14">
        <v>2.6421223116379999E-3</v>
      </c>
      <c r="AJ60" s="14">
        <v>0</v>
      </c>
      <c r="AK60" s="14">
        <v>0</v>
      </c>
      <c r="AL60" s="14"/>
      <c r="AM60" s="14">
        <v>1.3905527627128501E-3</v>
      </c>
      <c r="AN60" s="14">
        <v>2.4332024193973599E-3</v>
      </c>
      <c r="AO60" s="14"/>
      <c r="AP60" s="14">
        <v>2.3698612080166998E-3</v>
      </c>
      <c r="AQ60" s="14">
        <v>1.5736726138295401E-3</v>
      </c>
    </row>
    <row r="61" spans="2:43" x14ac:dyDescent="0.3">
      <c r="B61" s="15" t="s">
        <v>88</v>
      </c>
      <c r="C61" s="14">
        <v>1.4792283048440701E-3</v>
      </c>
      <c r="D61" s="14">
        <v>3.0596828990257399E-3</v>
      </c>
      <c r="E61" s="14">
        <v>0</v>
      </c>
      <c r="F61" s="14"/>
      <c r="G61" s="14">
        <v>4.7820659142442101E-3</v>
      </c>
      <c r="H61" s="14">
        <v>3.16892363316351E-3</v>
      </c>
      <c r="I61" s="14">
        <v>1.8900490558798901E-3</v>
      </c>
      <c r="J61" s="14">
        <v>0</v>
      </c>
      <c r="K61" s="14">
        <v>0</v>
      </c>
      <c r="L61" s="14">
        <v>0</v>
      </c>
      <c r="M61" s="14"/>
      <c r="N61" s="14">
        <v>2.4986074849505401E-3</v>
      </c>
      <c r="O61" s="14">
        <v>1.47781702251529E-3</v>
      </c>
      <c r="P61" s="14">
        <v>0</v>
      </c>
      <c r="Q61" s="14">
        <v>1.85071603351642E-3</v>
      </c>
      <c r="R61" s="14"/>
      <c r="S61" s="14">
        <v>1.4612170056830299E-3</v>
      </c>
      <c r="T61" s="14">
        <v>1.7863951854407501E-3</v>
      </c>
      <c r="U61" s="14">
        <v>0</v>
      </c>
      <c r="V61" s="14"/>
      <c r="W61" s="14">
        <v>0</v>
      </c>
      <c r="X61" s="14">
        <v>0</v>
      </c>
      <c r="Y61" s="14">
        <v>0</v>
      </c>
      <c r="Z61" s="14">
        <v>0</v>
      </c>
      <c r="AA61" s="14">
        <v>0</v>
      </c>
      <c r="AB61" s="14">
        <v>0</v>
      </c>
      <c r="AC61" s="14">
        <v>2.4651493949095602E-3</v>
      </c>
      <c r="AD61" s="14"/>
      <c r="AE61" s="14">
        <v>9.1186479408820196E-4</v>
      </c>
      <c r="AF61" s="14">
        <v>1.6400390302940401E-3</v>
      </c>
      <c r="AG61" s="14"/>
      <c r="AH61" s="14">
        <v>0</v>
      </c>
      <c r="AI61" s="14">
        <v>1.3010037014099399E-3</v>
      </c>
      <c r="AJ61" s="14">
        <v>2.0500603597085501E-3</v>
      </c>
      <c r="AK61" s="14">
        <v>9.6948047824150698E-3</v>
      </c>
      <c r="AL61" s="14"/>
      <c r="AM61" s="14">
        <v>1.1788532256009E-3</v>
      </c>
      <c r="AN61" s="14">
        <v>1.1981297534833101E-3</v>
      </c>
      <c r="AO61" s="14"/>
      <c r="AP61" s="14">
        <v>2.5537376115874698E-3</v>
      </c>
      <c r="AQ61" s="14">
        <v>0</v>
      </c>
    </row>
    <row r="62" spans="2:43" x14ac:dyDescent="0.3">
      <c r="B62" s="15" t="s">
        <v>145</v>
      </c>
      <c r="C62" s="14">
        <v>1.46340690894268E-3</v>
      </c>
      <c r="D62" s="14">
        <v>3.02695742026112E-3</v>
      </c>
      <c r="E62" s="14">
        <v>0</v>
      </c>
      <c r="F62" s="14"/>
      <c r="G62" s="14">
        <v>1.1722107921026299E-2</v>
      </c>
      <c r="H62" s="14">
        <v>0</v>
      </c>
      <c r="I62" s="14">
        <v>0</v>
      </c>
      <c r="J62" s="14">
        <v>0</v>
      </c>
      <c r="K62" s="14">
        <v>0</v>
      </c>
      <c r="L62" s="14">
        <v>0</v>
      </c>
      <c r="M62" s="14"/>
      <c r="N62" s="14">
        <v>0</v>
      </c>
      <c r="O62" s="14">
        <v>3.7740355368838601E-3</v>
      </c>
      <c r="P62" s="14">
        <v>0</v>
      </c>
      <c r="Q62" s="14">
        <v>0</v>
      </c>
      <c r="R62" s="14"/>
      <c r="S62" s="14">
        <v>0</v>
      </c>
      <c r="T62" s="14">
        <v>2.6219798895377199E-3</v>
      </c>
      <c r="U62" s="14">
        <v>0</v>
      </c>
      <c r="V62" s="14"/>
      <c r="W62" s="14">
        <v>0</v>
      </c>
      <c r="X62" s="14">
        <v>0</v>
      </c>
      <c r="Y62" s="14">
        <v>0</v>
      </c>
      <c r="Z62" s="14">
        <v>0</v>
      </c>
      <c r="AA62" s="14">
        <v>6.7959657712363397E-2</v>
      </c>
      <c r="AB62" s="14">
        <v>0</v>
      </c>
      <c r="AC62" s="14">
        <v>0</v>
      </c>
      <c r="AD62" s="14"/>
      <c r="AE62" s="14">
        <v>0</v>
      </c>
      <c r="AF62" s="14">
        <v>1.8373744618393601E-3</v>
      </c>
      <c r="AG62" s="14"/>
      <c r="AH62" s="14">
        <v>0</v>
      </c>
      <c r="AI62" s="14">
        <v>0</v>
      </c>
      <c r="AJ62" s="14">
        <v>5.2354253147851504E-3</v>
      </c>
      <c r="AK62" s="14">
        <v>0</v>
      </c>
      <c r="AL62" s="14"/>
      <c r="AM62" s="14">
        <v>0</v>
      </c>
      <c r="AN62" s="14">
        <v>0</v>
      </c>
      <c r="AO62" s="14"/>
      <c r="AP62" s="14">
        <v>0</v>
      </c>
      <c r="AQ62" s="14">
        <v>0</v>
      </c>
    </row>
    <row r="63" spans="2:43" x14ac:dyDescent="0.3">
      <c r="B63" s="15" t="s">
        <v>99</v>
      </c>
      <c r="C63" s="14">
        <v>1.4254375666606701E-3</v>
      </c>
      <c r="D63" s="14">
        <v>4.42480950888313E-4</v>
      </c>
      <c r="E63" s="14">
        <v>2.36858162421082E-3</v>
      </c>
      <c r="F63" s="14"/>
      <c r="G63" s="14">
        <v>0</v>
      </c>
      <c r="H63" s="14">
        <v>1.1830016783859101E-3</v>
      </c>
      <c r="I63" s="14">
        <v>0</v>
      </c>
      <c r="J63" s="14">
        <v>6.2875112941404099E-3</v>
      </c>
      <c r="K63" s="14">
        <v>1.28658643981231E-3</v>
      </c>
      <c r="L63" s="14">
        <v>0</v>
      </c>
      <c r="M63" s="14"/>
      <c r="N63" s="14">
        <v>0</v>
      </c>
      <c r="O63" s="14">
        <v>0</v>
      </c>
      <c r="P63" s="14">
        <v>5.8589571849159E-3</v>
      </c>
      <c r="Q63" s="14">
        <v>1.2992995284147101E-3</v>
      </c>
      <c r="R63" s="14"/>
      <c r="S63" s="14">
        <v>1.30607536415552E-3</v>
      </c>
      <c r="T63" s="14">
        <v>0</v>
      </c>
      <c r="U63" s="14">
        <v>9.2686077366549505E-3</v>
      </c>
      <c r="V63" s="14"/>
      <c r="W63" s="14">
        <v>0</v>
      </c>
      <c r="X63" s="14">
        <v>0</v>
      </c>
      <c r="Y63" s="14">
        <v>0</v>
      </c>
      <c r="Z63" s="14">
        <v>0</v>
      </c>
      <c r="AA63" s="14">
        <v>0</v>
      </c>
      <c r="AB63" s="14">
        <v>0</v>
      </c>
      <c r="AC63" s="14">
        <v>2.3755065688154998E-3</v>
      </c>
      <c r="AD63" s="14"/>
      <c r="AE63" s="14">
        <v>0</v>
      </c>
      <c r="AF63" s="14">
        <v>1.7897022119575999E-3</v>
      </c>
      <c r="AG63" s="14"/>
      <c r="AH63" s="14">
        <v>3.2485759849113002E-3</v>
      </c>
      <c r="AI63" s="14">
        <v>5.8568518603450102E-4</v>
      </c>
      <c r="AJ63" s="14">
        <v>7.6531501767575E-4</v>
      </c>
      <c r="AK63" s="14">
        <v>0</v>
      </c>
      <c r="AL63" s="14"/>
      <c r="AM63" s="14">
        <v>5.9475571756416605E-4</v>
      </c>
      <c r="AN63" s="14">
        <v>5.3937344436596004E-4</v>
      </c>
      <c r="AO63" s="14"/>
      <c r="AP63" s="14">
        <v>2.93199126178125E-3</v>
      </c>
      <c r="AQ63" s="14">
        <v>6.7307822453518496E-4</v>
      </c>
    </row>
    <row r="64" spans="2:43" x14ac:dyDescent="0.3">
      <c r="B64" s="15" t="s">
        <v>83</v>
      </c>
      <c r="C64" s="14">
        <v>1.4095773344924901E-3</v>
      </c>
      <c r="D64" s="14">
        <v>1.2754808317832201E-3</v>
      </c>
      <c r="E64" s="14">
        <v>1.5502332687333099E-3</v>
      </c>
      <c r="F64" s="14"/>
      <c r="G64" s="14">
        <v>4.9393902475422099E-3</v>
      </c>
      <c r="H64" s="14">
        <v>0</v>
      </c>
      <c r="I64" s="14">
        <v>0</v>
      </c>
      <c r="J64" s="14">
        <v>5.0134377016590398E-3</v>
      </c>
      <c r="K64" s="14">
        <v>0</v>
      </c>
      <c r="L64" s="14">
        <v>0</v>
      </c>
      <c r="M64" s="14"/>
      <c r="N64" s="14">
        <v>0</v>
      </c>
      <c r="O64" s="14">
        <v>0</v>
      </c>
      <c r="P64" s="14">
        <v>3.8446740764609801E-3</v>
      </c>
      <c r="Q64" s="14">
        <v>3.6909747877323998E-3</v>
      </c>
      <c r="R64" s="14"/>
      <c r="S64" s="14">
        <v>0</v>
      </c>
      <c r="T64" s="14">
        <v>1.42069979847055E-3</v>
      </c>
      <c r="U64" s="14">
        <v>5.7473283423548401E-3</v>
      </c>
      <c r="V64" s="14"/>
      <c r="W64" s="14">
        <v>0</v>
      </c>
      <c r="X64" s="14">
        <v>0</v>
      </c>
      <c r="Y64" s="14">
        <v>0</v>
      </c>
      <c r="Z64" s="14">
        <v>0</v>
      </c>
      <c r="AA64" s="14">
        <v>0</v>
      </c>
      <c r="AB64" s="14">
        <v>0</v>
      </c>
      <c r="AC64" s="14">
        <v>2.34907532652215E-3</v>
      </c>
      <c r="AD64" s="14"/>
      <c r="AE64" s="14">
        <v>0</v>
      </c>
      <c r="AF64" s="14">
        <v>1.76978896338226E-3</v>
      </c>
      <c r="AG64" s="14"/>
      <c r="AH64" s="14">
        <v>0</v>
      </c>
      <c r="AI64" s="14">
        <v>2.1394462263346699E-3</v>
      </c>
      <c r="AJ64" s="14">
        <v>2.2060715458181298E-3</v>
      </c>
      <c r="AK64" s="14">
        <v>0</v>
      </c>
      <c r="AL64" s="14"/>
      <c r="AM64" s="14">
        <v>0</v>
      </c>
      <c r="AN64" s="14">
        <v>1.9702743174144599E-3</v>
      </c>
      <c r="AO64" s="14"/>
      <c r="AP64" s="14">
        <v>3.4113180568126102E-3</v>
      </c>
      <c r="AQ64" s="14">
        <v>0</v>
      </c>
    </row>
    <row r="65" spans="2:43" x14ac:dyDescent="0.3">
      <c r="B65" s="15" t="s">
        <v>70</v>
      </c>
      <c r="C65" s="14">
        <v>1.4048397656821099E-3</v>
      </c>
      <c r="D65" s="14">
        <v>2.6357317122402799E-3</v>
      </c>
      <c r="E65" s="14">
        <v>2.5527949741940099E-4</v>
      </c>
      <c r="F65" s="14"/>
      <c r="G65" s="14">
        <v>4.8735725535083898E-3</v>
      </c>
      <c r="H65" s="14">
        <v>0</v>
      </c>
      <c r="I65" s="14">
        <v>0</v>
      </c>
      <c r="J65" s="14">
        <v>0</v>
      </c>
      <c r="K65" s="14">
        <v>4.7203860752778604E-3</v>
      </c>
      <c r="L65" s="14">
        <v>0</v>
      </c>
      <c r="M65" s="14"/>
      <c r="N65" s="14">
        <v>5.4648725756842298E-4</v>
      </c>
      <c r="O65" s="14">
        <v>2.0539050498206602E-3</v>
      </c>
      <c r="P65" s="14">
        <v>0</v>
      </c>
      <c r="Q65" s="14">
        <v>2.8602269550302602E-3</v>
      </c>
      <c r="R65" s="14"/>
      <c r="S65" s="14">
        <v>3.9569124781916302E-4</v>
      </c>
      <c r="T65" s="14">
        <v>2.2830963849880198E-3</v>
      </c>
      <c r="U65" s="14">
        <v>0</v>
      </c>
      <c r="V65" s="14"/>
      <c r="W65" s="14">
        <v>0</v>
      </c>
      <c r="X65" s="14">
        <v>0</v>
      </c>
      <c r="Y65" s="14">
        <v>0</v>
      </c>
      <c r="Z65" s="14">
        <v>0</v>
      </c>
      <c r="AA65" s="14">
        <v>0</v>
      </c>
      <c r="AB65" s="14">
        <v>0</v>
      </c>
      <c r="AC65" s="14">
        <v>2.34118011869791E-3</v>
      </c>
      <c r="AD65" s="14"/>
      <c r="AE65" s="14">
        <v>6.8827232989564799E-4</v>
      </c>
      <c r="AF65" s="14">
        <v>1.5998989955770999E-3</v>
      </c>
      <c r="AG65" s="14"/>
      <c r="AH65" s="14">
        <v>0</v>
      </c>
      <c r="AI65" s="14">
        <v>2.50113979748151E-3</v>
      </c>
      <c r="AJ65" s="14">
        <v>1.7095389871115401E-3</v>
      </c>
      <c r="AK65" s="14">
        <v>0</v>
      </c>
      <c r="AL65" s="14"/>
      <c r="AM65" s="14">
        <v>0</v>
      </c>
      <c r="AN65" s="14">
        <v>3.4907232989993698E-3</v>
      </c>
      <c r="AO65" s="14"/>
      <c r="AP65" s="14">
        <v>3.3998526667039799E-3</v>
      </c>
      <c r="AQ65" s="14">
        <v>0</v>
      </c>
    </row>
    <row r="66" spans="2:43" x14ac:dyDescent="0.3">
      <c r="B66" s="15" t="s">
        <v>72</v>
      </c>
      <c r="C66" s="14">
        <v>1.3770170680013601E-3</v>
      </c>
      <c r="D66" s="14">
        <v>4.3168102538772198E-4</v>
      </c>
      <c r="E66" s="14">
        <v>2.2841248341880899E-3</v>
      </c>
      <c r="F66" s="14"/>
      <c r="G66" s="14">
        <v>1.8571186381326999E-3</v>
      </c>
      <c r="H66" s="14">
        <v>0</v>
      </c>
      <c r="I66" s="14">
        <v>4.7882717272224101E-3</v>
      </c>
      <c r="J66" s="14">
        <v>0</v>
      </c>
      <c r="K66" s="14">
        <v>0</v>
      </c>
      <c r="L66" s="14">
        <v>1.77503081592108E-3</v>
      </c>
      <c r="M66" s="14"/>
      <c r="N66" s="14">
        <v>0</v>
      </c>
      <c r="O66" s="14">
        <v>2.95332585557494E-3</v>
      </c>
      <c r="P66" s="14">
        <v>1.12414025507901E-3</v>
      </c>
      <c r="Q66" s="14">
        <v>0</v>
      </c>
      <c r="R66" s="14"/>
      <c r="S66" s="14">
        <v>3.4703236568280199E-3</v>
      </c>
      <c r="T66" s="14">
        <v>4.15396936666601E-4</v>
      </c>
      <c r="U66" s="14">
        <v>0</v>
      </c>
      <c r="V66" s="14"/>
      <c r="W66" s="14">
        <v>1.2705162361497399E-3</v>
      </c>
      <c r="X66" s="14">
        <v>0</v>
      </c>
      <c r="Y66" s="14">
        <v>7.57603833203754E-3</v>
      </c>
      <c r="Z66" s="14">
        <v>0</v>
      </c>
      <c r="AA66" s="14">
        <v>0</v>
      </c>
      <c r="AB66" s="14">
        <v>0</v>
      </c>
      <c r="AC66" s="14">
        <v>7.3417343207005396E-4</v>
      </c>
      <c r="AD66" s="14"/>
      <c r="AE66" s="14">
        <v>5.3510461885477199E-3</v>
      </c>
      <c r="AF66" s="14">
        <v>4.5432567458020799E-4</v>
      </c>
      <c r="AG66" s="14"/>
      <c r="AH66" s="14">
        <v>6.8176320605119699E-4</v>
      </c>
      <c r="AI66" s="14">
        <v>2.5267249812307799E-3</v>
      </c>
      <c r="AJ66" s="14">
        <v>8.2944176901828101E-4</v>
      </c>
      <c r="AK66" s="14">
        <v>0</v>
      </c>
      <c r="AL66" s="14"/>
      <c r="AM66" s="14">
        <v>5.8023912102402497E-4</v>
      </c>
      <c r="AN66" s="14">
        <v>9.5664464440786798E-4</v>
      </c>
      <c r="AO66" s="14"/>
      <c r="AP66" s="14">
        <v>3.7065148151901601E-4</v>
      </c>
      <c r="AQ66" s="14">
        <v>6.56649958716155E-4</v>
      </c>
    </row>
    <row r="67" spans="2:43" x14ac:dyDescent="0.3">
      <c r="B67" s="15" t="s">
        <v>87</v>
      </c>
      <c r="C67" s="14">
        <v>1.3549516209750601E-3</v>
      </c>
      <c r="D67" s="14">
        <v>2.80262505127065E-3</v>
      </c>
      <c r="E67" s="14">
        <v>0</v>
      </c>
      <c r="F67" s="14"/>
      <c r="G67" s="14">
        <v>1.08533648650837E-2</v>
      </c>
      <c r="H67" s="14">
        <v>0</v>
      </c>
      <c r="I67" s="14">
        <v>0</v>
      </c>
      <c r="J67" s="14">
        <v>0</v>
      </c>
      <c r="K67" s="14">
        <v>0</v>
      </c>
      <c r="L67" s="14">
        <v>0</v>
      </c>
      <c r="M67" s="14"/>
      <c r="N67" s="14">
        <v>5.6708333124436197E-3</v>
      </c>
      <c r="O67" s="14">
        <v>0</v>
      </c>
      <c r="P67" s="14">
        <v>0</v>
      </c>
      <c r="Q67" s="14">
        <v>0</v>
      </c>
      <c r="R67" s="14"/>
      <c r="S67" s="14">
        <v>0</v>
      </c>
      <c r="T67" s="14">
        <v>2.4276610147070899E-3</v>
      </c>
      <c r="U67" s="14">
        <v>0</v>
      </c>
      <c r="V67" s="14"/>
      <c r="W67" s="14">
        <v>0</v>
      </c>
      <c r="X67" s="14">
        <v>0</v>
      </c>
      <c r="Y67" s="14">
        <v>0</v>
      </c>
      <c r="Z67" s="14">
        <v>0</v>
      </c>
      <c r="AA67" s="14">
        <v>0</v>
      </c>
      <c r="AB67" s="14">
        <v>0</v>
      </c>
      <c r="AC67" s="14">
        <v>0</v>
      </c>
      <c r="AD67" s="14"/>
      <c r="AE67" s="14">
        <v>7.1421201544058701E-3</v>
      </c>
      <c r="AF67" s="14">
        <v>0</v>
      </c>
      <c r="AG67" s="14"/>
      <c r="AH67" s="14">
        <v>4.4262465291299803E-3</v>
      </c>
      <c r="AI67" s="14">
        <v>0</v>
      </c>
      <c r="AJ67" s="14">
        <v>0</v>
      </c>
      <c r="AK67" s="14">
        <v>0</v>
      </c>
      <c r="AL67" s="14"/>
      <c r="AM67" s="14">
        <v>3.76711646023496E-3</v>
      </c>
      <c r="AN67" s="14">
        <v>0</v>
      </c>
      <c r="AO67" s="14"/>
      <c r="AP67" s="14">
        <v>0</v>
      </c>
      <c r="AQ67" s="14">
        <v>4.2632024943899099E-3</v>
      </c>
    </row>
    <row r="68" spans="2:43" x14ac:dyDescent="0.3">
      <c r="B68" s="15" t="s">
        <v>115</v>
      </c>
      <c r="C68" s="14">
        <v>1.2934405880876999E-3</v>
      </c>
      <c r="D68" s="14">
        <v>3.4062538758537297E-4</v>
      </c>
      <c r="E68" s="14">
        <v>2.20679282840516E-3</v>
      </c>
      <c r="F68" s="14"/>
      <c r="G68" s="14">
        <v>0</v>
      </c>
      <c r="H68" s="14">
        <v>0</v>
      </c>
      <c r="I68" s="14">
        <v>7.9065701217471401E-3</v>
      </c>
      <c r="J68" s="14">
        <v>0</v>
      </c>
      <c r="K68" s="14">
        <v>0</v>
      </c>
      <c r="L68" s="14">
        <v>0</v>
      </c>
      <c r="M68" s="14"/>
      <c r="N68" s="14">
        <v>4.7241716354348403E-3</v>
      </c>
      <c r="O68" s="14">
        <v>0</v>
      </c>
      <c r="P68" s="14">
        <v>0</v>
      </c>
      <c r="Q68" s="14">
        <v>9.8569863718098497E-4</v>
      </c>
      <c r="R68" s="14"/>
      <c r="S68" s="14">
        <v>4.9903993450893698E-4</v>
      </c>
      <c r="T68" s="14">
        <v>2.0223989446073501E-3</v>
      </c>
      <c r="U68" s="14">
        <v>0</v>
      </c>
      <c r="V68" s="14"/>
      <c r="W68" s="14">
        <v>9.3637618332688202E-3</v>
      </c>
      <c r="X68" s="14">
        <v>0</v>
      </c>
      <c r="Y68" s="14">
        <v>0</v>
      </c>
      <c r="Z68" s="14">
        <v>0</v>
      </c>
      <c r="AA68" s="14">
        <v>0</v>
      </c>
      <c r="AB68" s="14">
        <v>0</v>
      </c>
      <c r="AC68" s="14">
        <v>2.74437742670749E-4</v>
      </c>
      <c r="AD68" s="14"/>
      <c r="AE68" s="14">
        <v>8.68038856882705E-4</v>
      </c>
      <c r="AF68" s="14">
        <v>1.4172130714273201E-3</v>
      </c>
      <c r="AG68" s="14"/>
      <c r="AH68" s="14">
        <v>5.3795706237969997E-4</v>
      </c>
      <c r="AI68" s="14">
        <v>3.0455510691572299E-3</v>
      </c>
      <c r="AJ68" s="14">
        <v>0</v>
      </c>
      <c r="AK68" s="14">
        <v>0</v>
      </c>
      <c r="AL68" s="14"/>
      <c r="AM68" s="14">
        <v>4.5784772521212201E-4</v>
      </c>
      <c r="AN68" s="14">
        <v>2.8047309533060301E-3</v>
      </c>
      <c r="AO68" s="14"/>
      <c r="AP68" s="14">
        <v>2.73171809799938E-3</v>
      </c>
      <c r="AQ68" s="14">
        <v>5.1814101973723502E-4</v>
      </c>
    </row>
    <row r="69" spans="2:43" x14ac:dyDescent="0.3">
      <c r="B69" s="15" t="s">
        <v>164</v>
      </c>
      <c r="C69" s="14">
        <v>1.28181247088049E-3</v>
      </c>
      <c r="D69" s="14">
        <v>2.6513417057175501E-3</v>
      </c>
      <c r="E69" s="14">
        <v>0</v>
      </c>
      <c r="F69" s="14"/>
      <c r="G69" s="14">
        <v>0</v>
      </c>
      <c r="H69" s="14">
        <v>0</v>
      </c>
      <c r="I69" s="14">
        <v>4.0774420071673497E-3</v>
      </c>
      <c r="J69" s="14">
        <v>0</v>
      </c>
      <c r="K69" s="14">
        <v>0</v>
      </c>
      <c r="L69" s="14">
        <v>3.0157255624874901E-3</v>
      </c>
      <c r="M69" s="14"/>
      <c r="N69" s="14">
        <v>0</v>
      </c>
      <c r="O69" s="14">
        <v>1.58548270786662E-3</v>
      </c>
      <c r="P69" s="14">
        <v>0</v>
      </c>
      <c r="Q69" s="14">
        <v>3.9925880626865296E-3</v>
      </c>
      <c r="R69" s="14"/>
      <c r="S69" s="14">
        <v>2.0213692199296499E-3</v>
      </c>
      <c r="T69" s="14">
        <v>1.1015009621951101E-3</v>
      </c>
      <c r="U69" s="14">
        <v>0</v>
      </c>
      <c r="V69" s="14"/>
      <c r="W69" s="14">
        <v>5.09997925810523E-3</v>
      </c>
      <c r="X69" s="14">
        <v>0</v>
      </c>
      <c r="Y69" s="14">
        <v>6.4513583820522196E-3</v>
      </c>
      <c r="Z69" s="14">
        <v>0</v>
      </c>
      <c r="AA69" s="14">
        <v>0</v>
      </c>
      <c r="AB69" s="14">
        <v>0</v>
      </c>
      <c r="AC69" s="14">
        <v>0</v>
      </c>
      <c r="AD69" s="14"/>
      <c r="AE69" s="14">
        <v>3.5160052446147399E-3</v>
      </c>
      <c r="AF69" s="14">
        <v>7.7188606430752995E-4</v>
      </c>
      <c r="AG69" s="14"/>
      <c r="AH69" s="14">
        <v>0</v>
      </c>
      <c r="AI69" s="14">
        <v>1.65876146347689E-3</v>
      </c>
      <c r="AJ69" s="14">
        <v>2.3863438321336098E-3</v>
      </c>
      <c r="AK69" s="14">
        <v>0</v>
      </c>
      <c r="AL69" s="14"/>
      <c r="AM69" s="14">
        <v>0</v>
      </c>
      <c r="AN69" s="14">
        <v>1.52759862340849E-3</v>
      </c>
      <c r="AO69" s="14"/>
      <c r="AP69" s="14">
        <v>1.4878321220525999E-3</v>
      </c>
      <c r="AQ69" s="14">
        <v>0</v>
      </c>
    </row>
    <row r="70" spans="2:43" x14ac:dyDescent="0.3">
      <c r="B70" s="15" t="s">
        <v>234</v>
      </c>
      <c r="C70" s="14">
        <v>1.27358983730369E-3</v>
      </c>
      <c r="D70" s="14">
        <v>1.63739519754025E-3</v>
      </c>
      <c r="E70" s="14">
        <v>9.4229344238076502E-4</v>
      </c>
      <c r="F70" s="14"/>
      <c r="G70" s="14">
        <v>0</v>
      </c>
      <c r="H70" s="14">
        <v>0</v>
      </c>
      <c r="I70" s="14">
        <v>0</v>
      </c>
      <c r="J70" s="14">
        <v>0</v>
      </c>
      <c r="K70" s="14">
        <v>2.8567038598207601E-3</v>
      </c>
      <c r="L70" s="14">
        <v>3.88314397535904E-3</v>
      </c>
      <c r="M70" s="14"/>
      <c r="N70" s="14">
        <v>0</v>
      </c>
      <c r="O70" s="14">
        <v>0</v>
      </c>
      <c r="P70" s="14">
        <v>9.2319919609969798E-4</v>
      </c>
      <c r="Q70" s="14">
        <v>6.4835325869496904E-3</v>
      </c>
      <c r="R70" s="14"/>
      <c r="S70" s="14">
        <v>5.7699685934994502E-4</v>
      </c>
      <c r="T70" s="14">
        <v>5.2241347786225205E-4</v>
      </c>
      <c r="U70" s="14">
        <v>7.3781177983693802E-3</v>
      </c>
      <c r="V70" s="14"/>
      <c r="W70" s="14">
        <v>0</v>
      </c>
      <c r="X70" s="14">
        <v>0</v>
      </c>
      <c r="Y70" s="14">
        <v>0</v>
      </c>
      <c r="Z70" s="14">
        <v>0</v>
      </c>
      <c r="AA70" s="14">
        <v>0</v>
      </c>
      <c r="AB70" s="14">
        <v>0</v>
      </c>
      <c r="AC70" s="14">
        <v>2.12245074442589E-3</v>
      </c>
      <c r="AD70" s="14"/>
      <c r="AE70" s="14">
        <v>0</v>
      </c>
      <c r="AF70" s="14">
        <v>1.5990504265219301E-3</v>
      </c>
      <c r="AG70" s="14"/>
      <c r="AH70" s="14">
        <v>2.58597374866137E-3</v>
      </c>
      <c r="AI70" s="14">
        <v>0</v>
      </c>
      <c r="AJ70" s="14">
        <v>6.81178323531672E-4</v>
      </c>
      <c r="AK70" s="14">
        <v>6.6667582588987202E-3</v>
      </c>
      <c r="AL70" s="14"/>
      <c r="AM70" s="14">
        <v>3.54090962763827E-3</v>
      </c>
      <c r="AN70" s="14">
        <v>0</v>
      </c>
      <c r="AO70" s="14"/>
      <c r="AP70" s="14">
        <v>0</v>
      </c>
      <c r="AQ70" s="14">
        <v>4.0072068162223E-3</v>
      </c>
    </row>
    <row r="71" spans="2:43" x14ac:dyDescent="0.3">
      <c r="B71" s="15" t="s">
        <v>141</v>
      </c>
      <c r="C71" s="14">
        <v>1.22986530443036E-3</v>
      </c>
      <c r="D71" s="14">
        <v>1.90488899776283E-3</v>
      </c>
      <c r="E71" s="14">
        <v>6.0397788877734405E-4</v>
      </c>
      <c r="F71" s="14"/>
      <c r="G71" s="14">
        <v>0</v>
      </c>
      <c r="H71" s="14">
        <v>0</v>
      </c>
      <c r="I71" s="14">
        <v>0</v>
      </c>
      <c r="J71" s="14">
        <v>1.9532579900307101E-3</v>
      </c>
      <c r="K71" s="14">
        <v>0</v>
      </c>
      <c r="L71" s="14">
        <v>4.5175155310718104E-3</v>
      </c>
      <c r="M71" s="14"/>
      <c r="N71" s="14">
        <v>3.8543536104208099E-3</v>
      </c>
      <c r="O71" s="14">
        <v>7.9671489133474095E-4</v>
      </c>
      <c r="P71" s="14">
        <v>0</v>
      </c>
      <c r="Q71" s="14">
        <v>0</v>
      </c>
      <c r="R71" s="14"/>
      <c r="S71" s="14">
        <v>0</v>
      </c>
      <c r="T71" s="14">
        <v>2.2035443972219801E-3</v>
      </c>
      <c r="U71" s="14">
        <v>0</v>
      </c>
      <c r="V71" s="14"/>
      <c r="W71" s="14">
        <v>0</v>
      </c>
      <c r="X71" s="14">
        <v>0</v>
      </c>
      <c r="Y71" s="14">
        <v>0</v>
      </c>
      <c r="Z71" s="14">
        <v>0</v>
      </c>
      <c r="AA71" s="14">
        <v>0</v>
      </c>
      <c r="AB71" s="14">
        <v>0</v>
      </c>
      <c r="AC71" s="14">
        <v>2.0495833544480098E-3</v>
      </c>
      <c r="AD71" s="14"/>
      <c r="AE71" s="14">
        <v>0</v>
      </c>
      <c r="AF71" s="14">
        <v>1.54415227101482E-3</v>
      </c>
      <c r="AG71" s="14"/>
      <c r="AH71" s="14">
        <v>3.0084325089804599E-3</v>
      </c>
      <c r="AI71" s="14">
        <v>0</v>
      </c>
      <c r="AJ71" s="14">
        <v>0</v>
      </c>
      <c r="AK71" s="14">
        <v>7.0636088246296604E-3</v>
      </c>
      <c r="AL71" s="14"/>
      <c r="AM71" s="14">
        <v>2.5604347949217902E-3</v>
      </c>
      <c r="AN71" s="14">
        <v>0</v>
      </c>
      <c r="AO71" s="14"/>
      <c r="AP71" s="14">
        <v>0</v>
      </c>
      <c r="AQ71" s="14">
        <v>2.8976146927383599E-3</v>
      </c>
    </row>
    <row r="72" spans="2:43" x14ac:dyDescent="0.3">
      <c r="B72" s="15" t="s">
        <v>98</v>
      </c>
      <c r="C72" s="14">
        <v>1.1629862786555201E-3</v>
      </c>
      <c r="D72" s="14">
        <v>2.4055578283292498E-3</v>
      </c>
      <c r="E72" s="14">
        <v>0</v>
      </c>
      <c r="F72" s="14"/>
      <c r="G72" s="14">
        <v>0</v>
      </c>
      <c r="H72" s="14">
        <v>0</v>
      </c>
      <c r="I72" s="14">
        <v>0</v>
      </c>
      <c r="J72" s="14">
        <v>7.3531284033755001E-3</v>
      </c>
      <c r="K72" s="14">
        <v>0</v>
      </c>
      <c r="L72" s="14">
        <v>0</v>
      </c>
      <c r="M72" s="14"/>
      <c r="N72" s="14">
        <v>0</v>
      </c>
      <c r="O72" s="14">
        <v>0</v>
      </c>
      <c r="P72" s="14">
        <v>5.6389216014375697E-3</v>
      </c>
      <c r="Q72" s="14">
        <v>0</v>
      </c>
      <c r="R72" s="14"/>
      <c r="S72" s="14">
        <v>0</v>
      </c>
      <c r="T72" s="14">
        <v>0</v>
      </c>
      <c r="U72" s="14">
        <v>1.08394656677052E-2</v>
      </c>
      <c r="V72" s="14"/>
      <c r="W72" s="14">
        <v>9.6476685577719604E-3</v>
      </c>
      <c r="X72" s="14">
        <v>0</v>
      </c>
      <c r="Y72" s="14">
        <v>0</v>
      </c>
      <c r="Z72" s="14">
        <v>0</v>
      </c>
      <c r="AA72" s="14">
        <v>0</v>
      </c>
      <c r="AB72" s="14">
        <v>0</v>
      </c>
      <c r="AC72" s="14">
        <v>0</v>
      </c>
      <c r="AD72" s="14"/>
      <c r="AE72" s="14">
        <v>0</v>
      </c>
      <c r="AF72" s="14">
        <v>1.46018258818739E-3</v>
      </c>
      <c r="AG72" s="14"/>
      <c r="AH72" s="14">
        <v>0</v>
      </c>
      <c r="AI72" s="14">
        <v>3.1378913533023699E-3</v>
      </c>
      <c r="AJ72" s="14">
        <v>0</v>
      </c>
      <c r="AK72" s="14">
        <v>0</v>
      </c>
      <c r="AL72" s="14"/>
      <c r="AM72" s="14">
        <v>0</v>
      </c>
      <c r="AN72" s="14">
        <v>2.8897696367160002E-3</v>
      </c>
      <c r="AO72" s="14"/>
      <c r="AP72" s="14">
        <v>2.8145430513972199E-3</v>
      </c>
      <c r="AQ72" s="14">
        <v>0</v>
      </c>
    </row>
    <row r="73" spans="2:43" x14ac:dyDescent="0.3">
      <c r="B73" s="15" t="s">
        <v>188</v>
      </c>
      <c r="C73" s="14">
        <v>1.1564327558987999E-3</v>
      </c>
      <c r="D73" s="14">
        <v>2.3920023133073799E-3</v>
      </c>
      <c r="E73" s="14">
        <v>0</v>
      </c>
      <c r="F73" s="14"/>
      <c r="G73" s="14">
        <v>0</v>
      </c>
      <c r="H73" s="14">
        <v>0</v>
      </c>
      <c r="I73" s="14">
        <v>0</v>
      </c>
      <c r="J73" s="14">
        <v>0</v>
      </c>
      <c r="K73" s="14">
        <v>6.8542261032721102E-3</v>
      </c>
      <c r="L73" s="14">
        <v>0</v>
      </c>
      <c r="M73" s="14"/>
      <c r="N73" s="14">
        <v>4.8399790031120197E-3</v>
      </c>
      <c r="O73" s="14">
        <v>0</v>
      </c>
      <c r="P73" s="14">
        <v>0</v>
      </c>
      <c r="Q73" s="14">
        <v>0</v>
      </c>
      <c r="R73" s="14"/>
      <c r="S73" s="14">
        <v>0</v>
      </c>
      <c r="T73" s="14">
        <v>2.0719756146020101E-3</v>
      </c>
      <c r="U73" s="14">
        <v>0</v>
      </c>
      <c r="V73" s="14"/>
      <c r="W73" s="14">
        <v>0</v>
      </c>
      <c r="X73" s="14">
        <v>0</v>
      </c>
      <c r="Y73" s="14">
        <v>0</v>
      </c>
      <c r="Z73" s="14">
        <v>0</v>
      </c>
      <c r="AA73" s="14">
        <v>0</v>
      </c>
      <c r="AB73" s="14">
        <v>0</v>
      </c>
      <c r="AC73" s="14">
        <v>1.92720724659067E-3</v>
      </c>
      <c r="AD73" s="14"/>
      <c r="AE73" s="14">
        <v>0</v>
      </c>
      <c r="AF73" s="14">
        <v>1.4519543399300601E-3</v>
      </c>
      <c r="AG73" s="14"/>
      <c r="AH73" s="14">
        <v>0</v>
      </c>
      <c r="AI73" s="14">
        <v>3.12020907899752E-3</v>
      </c>
      <c r="AJ73" s="14">
        <v>0</v>
      </c>
      <c r="AK73" s="14">
        <v>0</v>
      </c>
      <c r="AL73" s="14"/>
      <c r="AM73" s="14">
        <v>0</v>
      </c>
      <c r="AN73" s="14">
        <v>2.8734855485685602E-3</v>
      </c>
      <c r="AO73" s="14"/>
      <c r="AP73" s="14">
        <v>2.7986828712079801E-3</v>
      </c>
      <c r="AQ73" s="14">
        <v>0</v>
      </c>
    </row>
    <row r="74" spans="2:43" x14ac:dyDescent="0.3">
      <c r="B74" s="15" t="s">
        <v>109</v>
      </c>
      <c r="C74" s="14">
        <v>1.12239319730917E-3</v>
      </c>
      <c r="D74" s="14">
        <v>1.3480596268627301E-3</v>
      </c>
      <c r="E74" s="14">
        <v>9.2017193319920802E-4</v>
      </c>
      <c r="F74" s="14"/>
      <c r="G74" s="14">
        <v>9.2744756548267704E-4</v>
      </c>
      <c r="H74" s="14">
        <v>0</v>
      </c>
      <c r="I74" s="14">
        <v>6.1532209914278496E-3</v>
      </c>
      <c r="J74" s="14">
        <v>0</v>
      </c>
      <c r="K74" s="14">
        <v>0</v>
      </c>
      <c r="L74" s="14">
        <v>0</v>
      </c>
      <c r="M74" s="14"/>
      <c r="N74" s="14">
        <v>0</v>
      </c>
      <c r="O74" s="14">
        <v>1.5124103490219999E-3</v>
      </c>
      <c r="P74" s="14">
        <v>0</v>
      </c>
      <c r="Q74" s="14">
        <v>3.2079645527553899E-3</v>
      </c>
      <c r="R74" s="14"/>
      <c r="S74" s="14">
        <v>3.5087162528192199E-4</v>
      </c>
      <c r="T74" s="14">
        <v>0</v>
      </c>
      <c r="U74" s="14">
        <v>9.3819724715156899E-3</v>
      </c>
      <c r="V74" s="14"/>
      <c r="W74" s="14">
        <v>0</v>
      </c>
      <c r="X74" s="14">
        <v>0</v>
      </c>
      <c r="Y74" s="14">
        <v>0</v>
      </c>
      <c r="Z74" s="14">
        <v>0</v>
      </c>
      <c r="AA74" s="14">
        <v>0</v>
      </c>
      <c r="AB74" s="14">
        <v>0</v>
      </c>
      <c r="AC74" s="14">
        <v>1.87047996724818E-3</v>
      </c>
      <c r="AD74" s="14"/>
      <c r="AE74" s="14">
        <v>6.1031228857866499E-4</v>
      </c>
      <c r="AF74" s="14">
        <v>1.26384392605037E-3</v>
      </c>
      <c r="AG74" s="14"/>
      <c r="AH74" s="14">
        <v>3.7823399643315198E-4</v>
      </c>
      <c r="AI74" s="14">
        <v>0</v>
      </c>
      <c r="AJ74" s="14">
        <v>0</v>
      </c>
      <c r="AK74" s="14">
        <v>2.3015767457861401E-2</v>
      </c>
      <c r="AL74" s="14"/>
      <c r="AM74" s="14">
        <v>3.2190965966458299E-4</v>
      </c>
      <c r="AN74" s="14">
        <v>1.3317105504800199E-3</v>
      </c>
      <c r="AO74" s="14"/>
      <c r="AP74" s="14">
        <v>0</v>
      </c>
      <c r="AQ74" s="14">
        <v>3.6430146998021499E-4</v>
      </c>
    </row>
    <row r="75" spans="2:43" x14ac:dyDescent="0.3">
      <c r="B75" s="15" t="s">
        <v>116</v>
      </c>
      <c r="C75" s="14">
        <v>1.09942983506077E-3</v>
      </c>
      <c r="D75" s="14">
        <v>0</v>
      </c>
      <c r="E75" s="14">
        <v>2.1494458440969098E-3</v>
      </c>
      <c r="F75" s="14"/>
      <c r="G75" s="14">
        <v>4.5643992407633002E-3</v>
      </c>
      <c r="H75" s="14">
        <v>0</v>
      </c>
      <c r="I75" s="14">
        <v>3.2373671660968499E-3</v>
      </c>
      <c r="J75" s="14">
        <v>0</v>
      </c>
      <c r="K75" s="14">
        <v>0</v>
      </c>
      <c r="L75" s="14">
        <v>0</v>
      </c>
      <c r="M75" s="14"/>
      <c r="N75" s="14">
        <v>2.2165289540183901E-3</v>
      </c>
      <c r="O75" s="14">
        <v>0</v>
      </c>
      <c r="P75" s="14">
        <v>0</v>
      </c>
      <c r="Q75" s="14">
        <v>3.4107615868548199E-3</v>
      </c>
      <c r="R75" s="14"/>
      <c r="S75" s="14">
        <v>0</v>
      </c>
      <c r="T75" s="14">
        <v>9.4888716228571702E-4</v>
      </c>
      <c r="U75" s="14">
        <v>5.3109999023290702E-3</v>
      </c>
      <c r="V75" s="14"/>
      <c r="W75" s="14">
        <v>4.72705651171437E-3</v>
      </c>
      <c r="X75" s="14">
        <v>0</v>
      </c>
      <c r="Y75" s="14">
        <v>0</v>
      </c>
      <c r="Z75" s="14">
        <v>0</v>
      </c>
      <c r="AA75" s="14">
        <v>0</v>
      </c>
      <c r="AB75" s="14">
        <v>0</v>
      </c>
      <c r="AC75" s="14">
        <v>8.8258867646236704E-4</v>
      </c>
      <c r="AD75" s="14"/>
      <c r="AE75" s="14">
        <v>0</v>
      </c>
      <c r="AF75" s="14">
        <v>1.38038455960579E-3</v>
      </c>
      <c r="AG75" s="14"/>
      <c r="AH75" s="14">
        <v>1.86146476674599E-3</v>
      </c>
      <c r="AI75" s="14">
        <v>0</v>
      </c>
      <c r="AJ75" s="14">
        <v>0</v>
      </c>
      <c r="AK75" s="14">
        <v>1.2109184762647499E-2</v>
      </c>
      <c r="AL75" s="14"/>
      <c r="AM75" s="14">
        <v>0</v>
      </c>
      <c r="AN75" s="14">
        <v>0</v>
      </c>
      <c r="AO75" s="14"/>
      <c r="AP75" s="14">
        <v>1.3790382597555001E-3</v>
      </c>
      <c r="AQ75" s="14">
        <v>0</v>
      </c>
    </row>
    <row r="76" spans="2:43" x14ac:dyDescent="0.3">
      <c r="B76" s="15" t="s">
        <v>230</v>
      </c>
      <c r="C76" s="14">
        <v>1.0961908819715001E-3</v>
      </c>
      <c r="D76" s="14">
        <v>8.4416544281901097E-4</v>
      </c>
      <c r="E76" s="14">
        <v>1.3452192390202499E-3</v>
      </c>
      <c r="F76" s="14"/>
      <c r="G76" s="14">
        <v>3.4078562143962901E-3</v>
      </c>
      <c r="H76" s="14">
        <v>2.2569313632268499E-3</v>
      </c>
      <c r="I76" s="14">
        <v>1.6054102195700601E-3</v>
      </c>
      <c r="J76" s="14">
        <v>0</v>
      </c>
      <c r="K76" s="14">
        <v>0</v>
      </c>
      <c r="L76" s="14">
        <v>0</v>
      </c>
      <c r="M76" s="14"/>
      <c r="N76" s="14">
        <v>1.78058922600015E-3</v>
      </c>
      <c r="O76" s="14">
        <v>1.05251245322553E-3</v>
      </c>
      <c r="P76" s="14">
        <v>0</v>
      </c>
      <c r="Q76" s="14">
        <v>1.5720006972762099E-3</v>
      </c>
      <c r="R76" s="14"/>
      <c r="S76" s="14">
        <v>7.9587319635573603E-4</v>
      </c>
      <c r="T76" s="14">
        <v>1.4934874097233999E-3</v>
      </c>
      <c r="U76" s="14">
        <v>0</v>
      </c>
      <c r="V76" s="14"/>
      <c r="W76" s="14">
        <v>0</v>
      </c>
      <c r="X76" s="14">
        <v>0</v>
      </c>
      <c r="Y76" s="14">
        <v>0</v>
      </c>
      <c r="Z76" s="14">
        <v>0</v>
      </c>
      <c r="AA76" s="14">
        <v>0</v>
      </c>
      <c r="AB76" s="14">
        <v>0</v>
      </c>
      <c r="AC76" s="14">
        <v>1.82681353550917E-3</v>
      </c>
      <c r="AD76" s="14"/>
      <c r="AE76" s="14">
        <v>2.1512442487007502E-3</v>
      </c>
      <c r="AF76" s="14">
        <v>3.2974404099079602E-4</v>
      </c>
      <c r="AG76" s="14"/>
      <c r="AH76" s="14">
        <v>1.33320879280483E-3</v>
      </c>
      <c r="AI76" s="14">
        <v>7.0861067882779804E-4</v>
      </c>
      <c r="AJ76" s="14">
        <v>1.52204508047527E-3</v>
      </c>
      <c r="AK76" s="14">
        <v>0</v>
      </c>
      <c r="AL76" s="14"/>
      <c r="AM76" s="14">
        <v>3.0476945826764098E-3</v>
      </c>
      <c r="AN76" s="14">
        <v>0</v>
      </c>
      <c r="AO76" s="14"/>
      <c r="AP76" s="14">
        <v>0</v>
      </c>
      <c r="AQ76" s="14">
        <v>2.6227052343388798E-3</v>
      </c>
    </row>
    <row r="77" spans="2:43" x14ac:dyDescent="0.3">
      <c r="B77" s="15" t="s">
        <v>253</v>
      </c>
      <c r="C77" s="14">
        <v>1.05715615208132E-3</v>
      </c>
      <c r="D77" s="14">
        <v>9.6012856295714995E-4</v>
      </c>
      <c r="E77" s="14">
        <v>1.15929735007241E-3</v>
      </c>
      <c r="F77" s="14"/>
      <c r="G77" s="14">
        <v>0</v>
      </c>
      <c r="H77" s="14">
        <v>0</v>
      </c>
      <c r="I77" s="14">
        <v>2.8374604770956798E-3</v>
      </c>
      <c r="J77" s="14">
        <v>3.7491551494282399E-3</v>
      </c>
      <c r="K77" s="14">
        <v>0</v>
      </c>
      <c r="L77" s="14">
        <v>0</v>
      </c>
      <c r="M77" s="14"/>
      <c r="N77" s="14">
        <v>1.9427247453516899E-3</v>
      </c>
      <c r="O77" s="14">
        <v>0</v>
      </c>
      <c r="P77" s="14">
        <v>2.87512889745633E-3</v>
      </c>
      <c r="Q77" s="14">
        <v>0</v>
      </c>
      <c r="R77" s="14"/>
      <c r="S77" s="14">
        <v>1.40665526599424E-3</v>
      </c>
      <c r="T77" s="14">
        <v>1.0624294709925099E-3</v>
      </c>
      <c r="U77" s="14">
        <v>0</v>
      </c>
      <c r="V77" s="14"/>
      <c r="W77" s="14">
        <v>0</v>
      </c>
      <c r="X77" s="14">
        <v>0</v>
      </c>
      <c r="Y77" s="14">
        <v>0</v>
      </c>
      <c r="Z77" s="14">
        <v>0</v>
      </c>
      <c r="AA77" s="14">
        <v>0</v>
      </c>
      <c r="AB77" s="14">
        <v>0</v>
      </c>
      <c r="AC77" s="14">
        <v>1.76176175110635E-3</v>
      </c>
      <c r="AD77" s="14"/>
      <c r="AE77" s="14">
        <v>0</v>
      </c>
      <c r="AF77" s="14">
        <v>1.32730801265245E-3</v>
      </c>
      <c r="AG77" s="14"/>
      <c r="AH77" s="14">
        <v>0</v>
      </c>
      <c r="AI77" s="14">
        <v>1.25242431517614E-3</v>
      </c>
      <c r="AJ77" s="14">
        <v>2.1214007665743902E-3</v>
      </c>
      <c r="AK77" s="14">
        <v>0</v>
      </c>
      <c r="AL77" s="14"/>
      <c r="AM77" s="14">
        <v>0</v>
      </c>
      <c r="AN77" s="14">
        <v>1.15339167319223E-3</v>
      </c>
      <c r="AO77" s="14"/>
      <c r="AP77" s="14">
        <v>1.1233665403903E-3</v>
      </c>
      <c r="AQ77" s="14">
        <v>0</v>
      </c>
    </row>
    <row r="78" spans="2:43" x14ac:dyDescent="0.3">
      <c r="B78" s="15" t="s">
        <v>254</v>
      </c>
      <c r="C78" s="14">
        <v>1.0348780681348399E-3</v>
      </c>
      <c r="D78" s="14">
        <v>0</v>
      </c>
      <c r="E78" s="14">
        <v>2.0232435865964299E-3</v>
      </c>
      <c r="F78" s="14"/>
      <c r="G78" s="14">
        <v>0</v>
      </c>
      <c r="H78" s="14">
        <v>0</v>
      </c>
      <c r="I78" s="14">
        <v>6.3260238533751198E-3</v>
      </c>
      <c r="J78" s="14">
        <v>0</v>
      </c>
      <c r="K78" s="14">
        <v>0</v>
      </c>
      <c r="L78" s="14">
        <v>0</v>
      </c>
      <c r="M78" s="14"/>
      <c r="N78" s="14">
        <v>0</v>
      </c>
      <c r="O78" s="14">
        <v>2.6688862691679198E-3</v>
      </c>
      <c r="P78" s="14">
        <v>0</v>
      </c>
      <c r="Q78" s="14">
        <v>0</v>
      </c>
      <c r="R78" s="14"/>
      <c r="S78" s="14">
        <v>0</v>
      </c>
      <c r="T78" s="14">
        <v>0</v>
      </c>
      <c r="U78" s="14">
        <v>9.6454493880845892E-3</v>
      </c>
      <c r="V78" s="14"/>
      <c r="W78" s="14">
        <v>0</v>
      </c>
      <c r="X78" s="14">
        <v>0</v>
      </c>
      <c r="Y78" s="14">
        <v>0</v>
      </c>
      <c r="Z78" s="14">
        <v>0</v>
      </c>
      <c r="AA78" s="14">
        <v>0</v>
      </c>
      <c r="AB78" s="14">
        <v>0</v>
      </c>
      <c r="AC78" s="14">
        <v>1.7246350919013101E-3</v>
      </c>
      <c r="AD78" s="14"/>
      <c r="AE78" s="14">
        <v>0</v>
      </c>
      <c r="AF78" s="14">
        <v>1.2993368569528001E-3</v>
      </c>
      <c r="AG78" s="14"/>
      <c r="AH78" s="14">
        <v>3.3806560959410599E-3</v>
      </c>
      <c r="AI78" s="14">
        <v>0</v>
      </c>
      <c r="AJ78" s="14">
        <v>0</v>
      </c>
      <c r="AK78" s="14">
        <v>0</v>
      </c>
      <c r="AL78" s="14"/>
      <c r="AM78" s="14">
        <v>2.8772290792208602E-3</v>
      </c>
      <c r="AN78" s="14">
        <v>0</v>
      </c>
      <c r="AO78" s="14"/>
      <c r="AP78" s="14">
        <v>0</v>
      </c>
      <c r="AQ78" s="14">
        <v>3.2561271510837598E-3</v>
      </c>
    </row>
    <row r="79" spans="2:43" x14ac:dyDescent="0.3">
      <c r="B79" s="15" t="s">
        <v>241</v>
      </c>
      <c r="C79" s="14">
        <v>9.7038734647559904E-4</v>
      </c>
      <c r="D79" s="14">
        <v>0</v>
      </c>
      <c r="E79" s="14">
        <v>1.8971606759524699E-3</v>
      </c>
      <c r="F79" s="14"/>
      <c r="G79" s="14">
        <v>0</v>
      </c>
      <c r="H79" s="14">
        <v>0</v>
      </c>
      <c r="I79" s="14">
        <v>0</v>
      </c>
      <c r="J79" s="14">
        <v>0</v>
      </c>
      <c r="K79" s="14">
        <v>5.75152705297467E-3</v>
      </c>
      <c r="L79" s="14">
        <v>0</v>
      </c>
      <c r="M79" s="14"/>
      <c r="N79" s="14">
        <v>0</v>
      </c>
      <c r="O79" s="14">
        <v>0</v>
      </c>
      <c r="P79" s="14">
        <v>4.7050754340187302E-3</v>
      </c>
      <c r="Q79" s="14">
        <v>0</v>
      </c>
      <c r="R79" s="14"/>
      <c r="S79" s="14">
        <v>0</v>
      </c>
      <c r="T79" s="14">
        <v>0</v>
      </c>
      <c r="U79" s="14">
        <v>9.0443718206699598E-3</v>
      </c>
      <c r="V79" s="14"/>
      <c r="W79" s="14">
        <v>0</v>
      </c>
      <c r="X79" s="14">
        <v>0</v>
      </c>
      <c r="Y79" s="14">
        <v>0</v>
      </c>
      <c r="Z79" s="14">
        <v>0</v>
      </c>
      <c r="AA79" s="14">
        <v>0</v>
      </c>
      <c r="AB79" s="14">
        <v>0</v>
      </c>
      <c r="AC79" s="14">
        <v>1.6171606317689901E-3</v>
      </c>
      <c r="AD79" s="14"/>
      <c r="AE79" s="14">
        <v>0</v>
      </c>
      <c r="AF79" s="14">
        <v>1.21836579943068E-3</v>
      </c>
      <c r="AG79" s="14"/>
      <c r="AH79" s="14">
        <v>3.1699830147133498E-3</v>
      </c>
      <c r="AI79" s="14">
        <v>0</v>
      </c>
      <c r="AJ79" s="14">
        <v>0</v>
      </c>
      <c r="AK79" s="14">
        <v>0</v>
      </c>
      <c r="AL79" s="14"/>
      <c r="AM79" s="14">
        <v>2.6979281688901198E-3</v>
      </c>
      <c r="AN79" s="14">
        <v>0</v>
      </c>
      <c r="AO79" s="14"/>
      <c r="AP79" s="14">
        <v>0</v>
      </c>
      <c r="AQ79" s="14">
        <v>3.0532143671979199E-3</v>
      </c>
    </row>
    <row r="80" spans="2:43" x14ac:dyDescent="0.3">
      <c r="B80" s="15" t="s">
        <v>144</v>
      </c>
      <c r="C80" s="14">
        <v>9.2871464594940602E-4</v>
      </c>
      <c r="D80" s="14">
        <v>2.8870828714739201E-4</v>
      </c>
      <c r="E80" s="14">
        <v>1.54280490848807E-3</v>
      </c>
      <c r="F80" s="14"/>
      <c r="G80" s="14">
        <v>2.37695609252438E-3</v>
      </c>
      <c r="H80" s="14">
        <v>0</v>
      </c>
      <c r="I80" s="14">
        <v>0</v>
      </c>
      <c r="J80" s="14">
        <v>3.1132189034253398E-3</v>
      </c>
      <c r="K80" s="14">
        <v>8.2728677434282401E-4</v>
      </c>
      <c r="L80" s="14">
        <v>0</v>
      </c>
      <c r="M80" s="14"/>
      <c r="N80" s="14">
        <v>1.2419486453521299E-3</v>
      </c>
      <c r="O80" s="14">
        <v>1.62981551846509E-3</v>
      </c>
      <c r="P80" s="14">
        <v>0</v>
      </c>
      <c r="Q80" s="14">
        <v>0</v>
      </c>
      <c r="R80" s="14"/>
      <c r="S80" s="14">
        <v>4.22977763729108E-4</v>
      </c>
      <c r="T80" s="14">
        <v>1.41389213273647E-3</v>
      </c>
      <c r="U80" s="14">
        <v>0</v>
      </c>
      <c r="V80" s="14"/>
      <c r="W80" s="14">
        <v>4.0846973533401098E-3</v>
      </c>
      <c r="X80" s="14">
        <v>0</v>
      </c>
      <c r="Y80" s="14">
        <v>0</v>
      </c>
      <c r="Z80" s="14">
        <v>0</v>
      </c>
      <c r="AA80" s="14">
        <v>0</v>
      </c>
      <c r="AB80" s="14">
        <v>0</v>
      </c>
      <c r="AC80" s="14">
        <v>7.2713413917805303E-4</v>
      </c>
      <c r="AD80" s="14"/>
      <c r="AE80" s="14">
        <v>2.2999048193227301E-3</v>
      </c>
      <c r="AF80" s="14">
        <v>6.1822231118807995E-4</v>
      </c>
      <c r="AG80" s="14"/>
      <c r="AH80" s="14">
        <v>4.5596325963683101E-4</v>
      </c>
      <c r="AI80" s="14">
        <v>0</v>
      </c>
      <c r="AJ80" s="14">
        <v>2.8231820898554499E-3</v>
      </c>
      <c r="AK80" s="14">
        <v>0</v>
      </c>
      <c r="AL80" s="14"/>
      <c r="AM80" s="14">
        <v>1.75704474846551E-3</v>
      </c>
      <c r="AN80" s="14">
        <v>0</v>
      </c>
      <c r="AO80" s="14"/>
      <c r="AP80" s="14">
        <v>7.1814782635050303E-4</v>
      </c>
      <c r="AQ80" s="14">
        <v>4.3916751880875899E-4</v>
      </c>
    </row>
    <row r="81" spans="2:43" x14ac:dyDescent="0.3">
      <c r="B81" s="15" t="s">
        <v>78</v>
      </c>
      <c r="C81" s="14">
        <v>9.1969313276515701E-4</v>
      </c>
      <c r="D81" s="14">
        <v>1.08442962581195E-3</v>
      </c>
      <c r="E81" s="14">
        <v>7.73061821686652E-4</v>
      </c>
      <c r="F81" s="14"/>
      <c r="G81" s="14">
        <v>2.0029192646846298E-3</v>
      </c>
      <c r="H81" s="14">
        <v>8.0390453587508002E-4</v>
      </c>
      <c r="I81" s="14">
        <v>0</v>
      </c>
      <c r="J81" s="14">
        <v>3.3148029904389999E-3</v>
      </c>
      <c r="K81" s="14">
        <v>0</v>
      </c>
      <c r="L81" s="14">
        <v>0</v>
      </c>
      <c r="M81" s="14"/>
      <c r="N81" s="14">
        <v>0</v>
      </c>
      <c r="O81" s="14">
        <v>3.7489821312211802E-4</v>
      </c>
      <c r="P81" s="14">
        <v>3.7544310445056699E-3</v>
      </c>
      <c r="Q81" s="14">
        <v>0</v>
      </c>
      <c r="R81" s="14"/>
      <c r="S81" s="14">
        <v>4.4052644426091002E-4</v>
      </c>
      <c r="T81" s="14">
        <v>1.3873528216494901E-3</v>
      </c>
      <c r="U81" s="14">
        <v>0</v>
      </c>
      <c r="V81" s="14"/>
      <c r="W81" s="14">
        <v>1.20592492200449E-3</v>
      </c>
      <c r="X81" s="14">
        <v>0</v>
      </c>
      <c r="Y81" s="14">
        <v>0</v>
      </c>
      <c r="Z81" s="14">
        <v>0</v>
      </c>
      <c r="AA81" s="14">
        <v>0</v>
      </c>
      <c r="AB81" s="14">
        <v>0</v>
      </c>
      <c r="AC81" s="14">
        <v>1.2904188604432401E-3</v>
      </c>
      <c r="AD81" s="14"/>
      <c r="AE81" s="14">
        <v>3.52978527844628E-3</v>
      </c>
      <c r="AF81" s="14">
        <v>3.1394632525575701E-4</v>
      </c>
      <c r="AG81" s="14"/>
      <c r="AH81" s="14">
        <v>4.7488045638746401E-4</v>
      </c>
      <c r="AI81" s="14">
        <v>1.4145668443413101E-3</v>
      </c>
      <c r="AJ81" s="14">
        <v>0</v>
      </c>
      <c r="AK81" s="14">
        <v>5.71725310966021E-3</v>
      </c>
      <c r="AL81" s="14"/>
      <c r="AM81" s="14">
        <v>4.0416410882850999E-4</v>
      </c>
      <c r="AN81" s="14">
        <v>1.3027131457501401E-3</v>
      </c>
      <c r="AO81" s="14"/>
      <c r="AP81" s="14">
        <v>1.26880087109698E-3</v>
      </c>
      <c r="AQ81" s="14">
        <v>1.2441347170138201E-3</v>
      </c>
    </row>
    <row r="82" spans="2:43" x14ac:dyDescent="0.3">
      <c r="B82" s="15" t="s">
        <v>171</v>
      </c>
      <c r="C82" s="14">
        <v>9.1452565400648798E-4</v>
      </c>
      <c r="D82" s="14">
        <v>0</v>
      </c>
      <c r="E82" s="14">
        <v>1.7879479923478699E-3</v>
      </c>
      <c r="F82" s="14"/>
      <c r="G82" s="14">
        <v>0</v>
      </c>
      <c r="H82" s="14">
        <v>5.0574067689812497E-3</v>
      </c>
      <c r="I82" s="14">
        <v>0</v>
      </c>
      <c r="J82" s="14">
        <v>0</v>
      </c>
      <c r="K82" s="14">
        <v>0</v>
      </c>
      <c r="L82" s="14">
        <v>0</v>
      </c>
      <c r="M82" s="14"/>
      <c r="N82" s="14">
        <v>0</v>
      </c>
      <c r="O82" s="14">
        <v>0</v>
      </c>
      <c r="P82" s="14">
        <v>4.4342212458497298E-3</v>
      </c>
      <c r="Q82" s="14">
        <v>0</v>
      </c>
      <c r="R82" s="14"/>
      <c r="S82" s="14">
        <v>0</v>
      </c>
      <c r="T82" s="14">
        <v>1.6385516964682199E-3</v>
      </c>
      <c r="U82" s="14">
        <v>0</v>
      </c>
      <c r="V82" s="14"/>
      <c r="W82" s="14">
        <v>7.5865386886887496E-3</v>
      </c>
      <c r="X82" s="14">
        <v>0</v>
      </c>
      <c r="Y82" s="14">
        <v>0</v>
      </c>
      <c r="Z82" s="14">
        <v>0</v>
      </c>
      <c r="AA82" s="14">
        <v>0</v>
      </c>
      <c r="AB82" s="14">
        <v>0</v>
      </c>
      <c r="AC82" s="14">
        <v>0</v>
      </c>
      <c r="AD82" s="14"/>
      <c r="AE82" s="14">
        <v>0</v>
      </c>
      <c r="AF82" s="14">
        <v>1.14822888364146E-3</v>
      </c>
      <c r="AG82" s="14"/>
      <c r="AH82" s="14">
        <v>2.98749854916115E-3</v>
      </c>
      <c r="AI82" s="14">
        <v>0</v>
      </c>
      <c r="AJ82" s="14">
        <v>0</v>
      </c>
      <c r="AK82" s="14">
        <v>0</v>
      </c>
      <c r="AL82" s="14"/>
      <c r="AM82" s="14">
        <v>2.5426181947631201E-3</v>
      </c>
      <c r="AN82" s="14">
        <v>0</v>
      </c>
      <c r="AO82" s="14"/>
      <c r="AP82" s="14">
        <v>0</v>
      </c>
      <c r="AQ82" s="14">
        <v>2.87745185067075E-3</v>
      </c>
    </row>
    <row r="83" spans="2:43" x14ac:dyDescent="0.3">
      <c r="B83" s="15" t="s">
        <v>124</v>
      </c>
      <c r="C83" s="14">
        <v>8.2996434909506697E-4</v>
      </c>
      <c r="D83" s="14">
        <v>7.6385422871164002E-4</v>
      </c>
      <c r="E83" s="14">
        <v>9.0064083547848996E-4</v>
      </c>
      <c r="F83" s="14"/>
      <c r="G83" s="14">
        <v>1.5942749047119201E-3</v>
      </c>
      <c r="H83" s="14">
        <v>2.5475612698266999E-3</v>
      </c>
      <c r="I83" s="14">
        <v>1.0407664492124401E-3</v>
      </c>
      <c r="J83" s="14">
        <v>0</v>
      </c>
      <c r="K83" s="14">
        <v>0</v>
      </c>
      <c r="L83" s="14">
        <v>0</v>
      </c>
      <c r="M83" s="14"/>
      <c r="N83" s="14">
        <v>0</v>
      </c>
      <c r="O83" s="14">
        <v>9.5237976750530405E-4</v>
      </c>
      <c r="P83" s="14">
        <v>2.2336447954027202E-3</v>
      </c>
      <c r="Q83" s="14">
        <v>0</v>
      </c>
      <c r="R83" s="14"/>
      <c r="S83" s="14">
        <v>1.11909968594191E-3</v>
      </c>
      <c r="T83" s="14">
        <v>0</v>
      </c>
      <c r="U83" s="14">
        <v>4.2936429666700299E-3</v>
      </c>
      <c r="V83" s="14"/>
      <c r="W83" s="14">
        <v>1.65108860383585E-3</v>
      </c>
      <c r="X83" s="14">
        <v>0</v>
      </c>
      <c r="Y83" s="14">
        <v>0</v>
      </c>
      <c r="Z83" s="14">
        <v>3.7258741029165002E-2</v>
      </c>
      <c r="AA83" s="14">
        <v>0</v>
      </c>
      <c r="AB83" s="14">
        <v>0</v>
      </c>
      <c r="AC83" s="14">
        <v>2.8373942027228299E-4</v>
      </c>
      <c r="AD83" s="14"/>
      <c r="AE83" s="14">
        <v>8.9745980136997296E-4</v>
      </c>
      <c r="AF83" s="14">
        <v>8.2828953947824697E-4</v>
      </c>
      <c r="AG83" s="14"/>
      <c r="AH83" s="14">
        <v>1.2063715505087899E-3</v>
      </c>
      <c r="AI83" s="14">
        <v>0</v>
      </c>
      <c r="AJ83" s="14">
        <v>0</v>
      </c>
      <c r="AK83" s="14">
        <v>1.05331249231426E-2</v>
      </c>
      <c r="AL83" s="14"/>
      <c r="AM83" s="14">
        <v>1.0267259392743599E-3</v>
      </c>
      <c r="AN83" s="14">
        <v>1.14467257486218E-3</v>
      </c>
      <c r="AO83" s="14"/>
      <c r="AP83" s="14">
        <v>0</v>
      </c>
      <c r="AQ83" s="14">
        <v>1.1619339703387501E-3</v>
      </c>
    </row>
    <row r="84" spans="2:43" x14ac:dyDescent="0.3">
      <c r="B84" s="15" t="s">
        <v>169</v>
      </c>
      <c r="C84" s="14">
        <v>8.2945709323353398E-4</v>
      </c>
      <c r="D84" s="14">
        <v>0</v>
      </c>
      <c r="E84" s="14">
        <v>1.6216342735586901E-3</v>
      </c>
      <c r="F84" s="14"/>
      <c r="G84" s="14">
        <v>0</v>
      </c>
      <c r="H84" s="14">
        <v>4.5869701954462903E-3</v>
      </c>
      <c r="I84" s="14">
        <v>0</v>
      </c>
      <c r="J84" s="14">
        <v>0</v>
      </c>
      <c r="K84" s="14">
        <v>0</v>
      </c>
      <c r="L84" s="14">
        <v>0</v>
      </c>
      <c r="M84" s="14"/>
      <c r="N84" s="14">
        <v>0</v>
      </c>
      <c r="O84" s="14">
        <v>2.13911833206081E-3</v>
      </c>
      <c r="P84" s="14">
        <v>0</v>
      </c>
      <c r="Q84" s="14">
        <v>0</v>
      </c>
      <c r="R84" s="14"/>
      <c r="S84" s="14">
        <v>0</v>
      </c>
      <c r="T84" s="14">
        <v>1.48613472056385E-3</v>
      </c>
      <c r="U84" s="14">
        <v>0</v>
      </c>
      <c r="V84" s="14"/>
      <c r="W84" s="14">
        <v>6.88084396632888E-3</v>
      </c>
      <c r="X84" s="14">
        <v>0</v>
      </c>
      <c r="Y84" s="14">
        <v>0</v>
      </c>
      <c r="Z84" s="14">
        <v>0</v>
      </c>
      <c r="AA84" s="14">
        <v>0</v>
      </c>
      <c r="AB84" s="14">
        <v>0</v>
      </c>
      <c r="AC84" s="14">
        <v>0</v>
      </c>
      <c r="AD84" s="14"/>
      <c r="AE84" s="14">
        <v>0</v>
      </c>
      <c r="AF84" s="14">
        <v>1.0414214057523599E-3</v>
      </c>
      <c r="AG84" s="14"/>
      <c r="AH84" s="14">
        <v>0</v>
      </c>
      <c r="AI84" s="14">
        <v>2.23798533874515E-3</v>
      </c>
      <c r="AJ84" s="14">
        <v>0</v>
      </c>
      <c r="AK84" s="14">
        <v>0</v>
      </c>
      <c r="AL84" s="14"/>
      <c r="AM84" s="14">
        <v>0</v>
      </c>
      <c r="AN84" s="14">
        <v>2.0610216706563301E-3</v>
      </c>
      <c r="AO84" s="14"/>
      <c r="AP84" s="14">
        <v>2.0073690816812201E-3</v>
      </c>
      <c r="AQ84" s="14">
        <v>0</v>
      </c>
    </row>
    <row r="85" spans="2:43" x14ac:dyDescent="0.3">
      <c r="B85" s="15" t="s">
        <v>138</v>
      </c>
      <c r="C85" s="14">
        <v>8.2604612387392304E-4</v>
      </c>
      <c r="D85" s="14">
        <v>1.4093693129853301E-3</v>
      </c>
      <c r="E85" s="14">
        <v>2.8284796916859599E-4</v>
      </c>
      <c r="F85" s="14"/>
      <c r="G85" s="14">
        <v>5.4578829146435699E-3</v>
      </c>
      <c r="H85" s="14">
        <v>8.0006646725076303E-4</v>
      </c>
      <c r="I85" s="14">
        <v>0</v>
      </c>
      <c r="J85" s="14">
        <v>0</v>
      </c>
      <c r="K85" s="14">
        <v>0</v>
      </c>
      <c r="L85" s="14">
        <v>0</v>
      </c>
      <c r="M85" s="14"/>
      <c r="N85" s="14">
        <v>0</v>
      </c>
      <c r="O85" s="14">
        <v>0</v>
      </c>
      <c r="P85" s="14">
        <v>3.30373394885956E-3</v>
      </c>
      <c r="Q85" s="14">
        <v>8.6596916615643005E-4</v>
      </c>
      <c r="R85" s="14"/>
      <c r="S85" s="14">
        <v>4.3842324587298301E-4</v>
      </c>
      <c r="T85" s="14">
        <v>0</v>
      </c>
      <c r="U85" s="14">
        <v>6.3506310683173403E-3</v>
      </c>
      <c r="V85" s="14"/>
      <c r="W85" s="14">
        <v>6.85254793012776E-3</v>
      </c>
      <c r="X85" s="14">
        <v>0</v>
      </c>
      <c r="Y85" s="14">
        <v>0</v>
      </c>
      <c r="Z85" s="14">
        <v>0</v>
      </c>
      <c r="AA85" s="14">
        <v>0</v>
      </c>
      <c r="AB85" s="14">
        <v>0</v>
      </c>
      <c r="AC85" s="14">
        <v>0</v>
      </c>
      <c r="AD85" s="14"/>
      <c r="AE85" s="14">
        <v>7.6260112039505396E-4</v>
      </c>
      <c r="AF85" s="14">
        <v>8.5549243793325196E-4</v>
      </c>
      <c r="AG85" s="14"/>
      <c r="AH85" s="14">
        <v>0</v>
      </c>
      <c r="AI85" s="14">
        <v>3.9035287944673902E-4</v>
      </c>
      <c r="AJ85" s="14">
        <v>2.43764505232064E-3</v>
      </c>
      <c r="AK85" s="14">
        <v>0</v>
      </c>
      <c r="AL85" s="14"/>
      <c r="AM85" s="14">
        <v>0</v>
      </c>
      <c r="AN85" s="14">
        <v>3.5948660154937803E-4</v>
      </c>
      <c r="AO85" s="14"/>
      <c r="AP85" s="14">
        <v>3.50128433632179E-4</v>
      </c>
      <c r="AQ85" s="14">
        <v>0</v>
      </c>
    </row>
    <row r="86" spans="2:43" x14ac:dyDescent="0.3">
      <c r="B86" s="15" t="s">
        <v>123</v>
      </c>
      <c r="C86" s="14">
        <v>7.9199571837934395E-4</v>
      </c>
      <c r="D86" s="14">
        <v>1.00762067206633E-3</v>
      </c>
      <c r="E86" s="14">
        <v>0</v>
      </c>
      <c r="F86" s="14"/>
      <c r="G86" s="14">
        <v>0</v>
      </c>
      <c r="H86" s="14">
        <v>1.6858659412182699E-3</v>
      </c>
      <c r="I86" s="14">
        <v>2.97781353789431E-3</v>
      </c>
      <c r="J86" s="14">
        <v>0</v>
      </c>
      <c r="K86" s="14">
        <v>0</v>
      </c>
      <c r="L86" s="14">
        <v>0</v>
      </c>
      <c r="M86" s="14"/>
      <c r="N86" s="14">
        <v>0</v>
      </c>
      <c r="O86" s="14">
        <v>0</v>
      </c>
      <c r="P86" s="14">
        <v>2.3619860253853001E-3</v>
      </c>
      <c r="Q86" s="14">
        <v>1.8247332979532799E-3</v>
      </c>
      <c r="R86" s="14"/>
      <c r="S86" s="14">
        <v>0</v>
      </c>
      <c r="T86" s="14">
        <v>8.7281080359977701E-4</v>
      </c>
      <c r="U86" s="14">
        <v>0</v>
      </c>
      <c r="V86" s="14"/>
      <c r="W86" s="14">
        <v>0</v>
      </c>
      <c r="X86" s="14">
        <v>0</v>
      </c>
      <c r="Y86" s="14">
        <v>0</v>
      </c>
      <c r="Z86" s="14">
        <v>0</v>
      </c>
      <c r="AA86" s="14">
        <v>0</v>
      </c>
      <c r="AB86" s="14">
        <v>0</v>
      </c>
      <c r="AC86" s="14">
        <v>8.1182775209601697E-4</v>
      </c>
      <c r="AD86" s="14"/>
      <c r="AE86" s="14">
        <v>0</v>
      </c>
      <c r="AF86" s="14">
        <v>6.11629512091513E-4</v>
      </c>
      <c r="AG86" s="14"/>
      <c r="AH86" s="14">
        <v>0</v>
      </c>
      <c r="AI86" s="14">
        <v>0</v>
      </c>
      <c r="AJ86" s="14">
        <v>0</v>
      </c>
      <c r="AK86" s="14">
        <v>1.8108706244788799E-2</v>
      </c>
      <c r="AL86" s="14"/>
      <c r="AM86" s="14">
        <v>8.4757141592082998E-4</v>
      </c>
      <c r="AN86" s="14">
        <v>0</v>
      </c>
      <c r="AO86" s="14"/>
      <c r="AP86" s="14">
        <v>0</v>
      </c>
      <c r="AQ86" s="14">
        <v>0</v>
      </c>
    </row>
    <row r="87" spans="2:43" x14ac:dyDescent="0.3">
      <c r="B87" s="15" t="s">
        <v>77</v>
      </c>
      <c r="C87" s="14">
        <v>7.7232032011318699E-4</v>
      </c>
      <c r="D87" s="14">
        <v>0</v>
      </c>
      <c r="E87" s="14">
        <v>1.5099287370959199E-3</v>
      </c>
      <c r="F87" s="14"/>
      <c r="G87" s="14">
        <v>2.9870222445474901E-3</v>
      </c>
      <c r="H87" s="14">
        <v>0</v>
      </c>
      <c r="I87" s="14">
        <v>0</v>
      </c>
      <c r="J87" s="14">
        <v>0</v>
      </c>
      <c r="K87" s="14">
        <v>0</v>
      </c>
      <c r="L87" s="14">
        <v>1.9592788500704802E-3</v>
      </c>
      <c r="M87" s="14"/>
      <c r="N87" s="14">
        <v>0</v>
      </c>
      <c r="O87" s="14">
        <v>9.6169803045098102E-4</v>
      </c>
      <c r="P87" s="14">
        <v>1.93662941743494E-3</v>
      </c>
      <c r="Q87" s="14">
        <v>0</v>
      </c>
      <c r="R87" s="14"/>
      <c r="S87" s="14">
        <v>1.21038785162027E-3</v>
      </c>
      <c r="T87" s="14">
        <v>6.6813173087726201E-4</v>
      </c>
      <c r="U87" s="14">
        <v>0</v>
      </c>
      <c r="V87" s="14"/>
      <c r="W87" s="14">
        <v>0</v>
      </c>
      <c r="X87" s="14">
        <v>0</v>
      </c>
      <c r="Y87" s="14">
        <v>0</v>
      </c>
      <c r="Z87" s="14">
        <v>0</v>
      </c>
      <c r="AA87" s="14">
        <v>0</v>
      </c>
      <c r="AB87" s="14">
        <v>2.2738980165643099E-2</v>
      </c>
      <c r="AC87" s="14">
        <v>6.2144955005715905E-4</v>
      </c>
      <c r="AD87" s="14"/>
      <c r="AE87" s="14">
        <v>0</v>
      </c>
      <c r="AF87" s="14">
        <v>9.6968356775138599E-4</v>
      </c>
      <c r="AG87" s="14"/>
      <c r="AH87" s="14">
        <v>0</v>
      </c>
      <c r="AI87" s="14">
        <v>1.07767639507009E-3</v>
      </c>
      <c r="AJ87" s="14">
        <v>1.3340887134198299E-3</v>
      </c>
      <c r="AK87" s="14">
        <v>0</v>
      </c>
      <c r="AL87" s="14"/>
      <c r="AM87" s="14">
        <v>0</v>
      </c>
      <c r="AN87" s="14">
        <v>9.9246155269258206E-4</v>
      </c>
      <c r="AO87" s="14"/>
      <c r="AP87" s="14">
        <v>9.0246662061990897E-4</v>
      </c>
      <c r="AQ87" s="14">
        <v>0</v>
      </c>
    </row>
    <row r="88" spans="2:43" x14ac:dyDescent="0.3">
      <c r="B88" s="15" t="s">
        <v>219</v>
      </c>
      <c r="C88" s="14">
        <v>7.5548220762024405E-4</v>
      </c>
      <c r="D88" s="14">
        <v>0</v>
      </c>
      <c r="E88" s="14">
        <v>1.4770093003422401E-3</v>
      </c>
      <c r="F88" s="14"/>
      <c r="G88" s="14">
        <v>0</v>
      </c>
      <c r="H88" s="14">
        <v>0</v>
      </c>
      <c r="I88" s="14">
        <v>4.6181271140664096E-3</v>
      </c>
      <c r="J88" s="14">
        <v>0</v>
      </c>
      <c r="K88" s="14">
        <v>0</v>
      </c>
      <c r="L88" s="14">
        <v>0</v>
      </c>
      <c r="M88" s="14"/>
      <c r="N88" s="14">
        <v>0</v>
      </c>
      <c r="O88" s="14">
        <v>1.9483416960920899E-3</v>
      </c>
      <c r="P88" s="14">
        <v>0</v>
      </c>
      <c r="Q88" s="14">
        <v>0</v>
      </c>
      <c r="R88" s="14"/>
      <c r="S88" s="14">
        <v>0</v>
      </c>
      <c r="T88" s="14">
        <v>1.3535942349179001E-3</v>
      </c>
      <c r="U88" s="14">
        <v>0</v>
      </c>
      <c r="V88" s="14"/>
      <c r="W88" s="14">
        <v>6.2671779316606302E-3</v>
      </c>
      <c r="X88" s="14">
        <v>0</v>
      </c>
      <c r="Y88" s="14">
        <v>0</v>
      </c>
      <c r="Z88" s="14">
        <v>0</v>
      </c>
      <c r="AA88" s="14">
        <v>0</v>
      </c>
      <c r="AB88" s="14">
        <v>0</v>
      </c>
      <c r="AC88" s="14">
        <v>0</v>
      </c>
      <c r="AD88" s="14"/>
      <c r="AE88" s="14">
        <v>0</v>
      </c>
      <c r="AF88" s="14">
        <v>9.4854254559886299E-4</v>
      </c>
      <c r="AG88" s="14"/>
      <c r="AH88" s="14">
        <v>2.46794826289971E-3</v>
      </c>
      <c r="AI88" s="14">
        <v>0</v>
      </c>
      <c r="AJ88" s="14">
        <v>0</v>
      </c>
      <c r="AK88" s="14">
        <v>0</v>
      </c>
      <c r="AL88" s="14"/>
      <c r="AM88" s="14">
        <v>2.10043621903844E-3</v>
      </c>
      <c r="AN88" s="14">
        <v>0</v>
      </c>
      <c r="AO88" s="14"/>
      <c r="AP88" s="14">
        <v>0</v>
      </c>
      <c r="AQ88" s="14">
        <v>2.3770395799637902E-3</v>
      </c>
    </row>
    <row r="89" spans="2:43" x14ac:dyDescent="0.3">
      <c r="B89" s="15" t="s">
        <v>132</v>
      </c>
      <c r="C89" s="14">
        <v>7.3936998852456605E-4</v>
      </c>
      <c r="D89" s="14">
        <v>0</v>
      </c>
      <c r="E89" s="14">
        <v>1.4455090251359801E-3</v>
      </c>
      <c r="F89" s="14"/>
      <c r="G89" s="14">
        <v>9.8290750022612711E-4</v>
      </c>
      <c r="H89" s="14">
        <v>0</v>
      </c>
      <c r="I89" s="14">
        <v>0</v>
      </c>
      <c r="J89" s="14">
        <v>0</v>
      </c>
      <c r="K89" s="14">
        <v>0</v>
      </c>
      <c r="L89" s="14">
        <v>3.0249523540190702E-3</v>
      </c>
      <c r="M89" s="14"/>
      <c r="N89" s="14">
        <v>0</v>
      </c>
      <c r="O89" s="14">
        <v>3.1645569724445102E-4</v>
      </c>
      <c r="P89" s="14">
        <v>0</v>
      </c>
      <c r="Q89" s="14">
        <v>3.6910990526506202E-3</v>
      </c>
      <c r="R89" s="14"/>
      <c r="S89" s="14">
        <v>3.7185320760063401E-4</v>
      </c>
      <c r="T89" s="14">
        <v>0</v>
      </c>
      <c r="U89" s="14">
        <v>5.7475218390129002E-3</v>
      </c>
      <c r="V89" s="14"/>
      <c r="W89" s="14">
        <v>0</v>
      </c>
      <c r="X89" s="14">
        <v>0</v>
      </c>
      <c r="Y89" s="14">
        <v>0</v>
      </c>
      <c r="Z89" s="14">
        <v>0</v>
      </c>
      <c r="AA89" s="14">
        <v>0</v>
      </c>
      <c r="AB89" s="14">
        <v>0</v>
      </c>
      <c r="AC89" s="14">
        <v>1.23216779577359E-3</v>
      </c>
      <c r="AD89" s="14"/>
      <c r="AE89" s="14">
        <v>0</v>
      </c>
      <c r="AF89" s="14">
        <v>9.28312915884084E-4</v>
      </c>
      <c r="AG89" s="14"/>
      <c r="AH89" s="14">
        <v>0</v>
      </c>
      <c r="AI89" s="14">
        <v>1.66383654272631E-3</v>
      </c>
      <c r="AJ89" s="14">
        <v>4.3899432111059499E-4</v>
      </c>
      <c r="AK89" s="14">
        <v>0</v>
      </c>
      <c r="AL89" s="14"/>
      <c r="AM89" s="14">
        <v>0</v>
      </c>
      <c r="AN89" s="14">
        <v>3.04902276815666E-4</v>
      </c>
      <c r="AO89" s="14"/>
      <c r="AP89" s="14">
        <v>0</v>
      </c>
      <c r="AQ89" s="14">
        <v>0</v>
      </c>
    </row>
    <row r="90" spans="2:43" x14ac:dyDescent="0.3">
      <c r="B90" s="15" t="s">
        <v>208</v>
      </c>
      <c r="C90" s="14">
        <v>7.1660612957225999E-4</v>
      </c>
      <c r="D90" s="14">
        <v>1.20156103486305E-3</v>
      </c>
      <c r="E90" s="14">
        <v>2.6530445681656299E-4</v>
      </c>
      <c r="F90" s="14"/>
      <c r="G90" s="14">
        <v>0</v>
      </c>
      <c r="H90" s="14">
        <v>0</v>
      </c>
      <c r="I90" s="14">
        <v>3.5509639841787002E-3</v>
      </c>
      <c r="J90" s="14">
        <v>0</v>
      </c>
      <c r="K90" s="14">
        <v>8.0431024108652599E-4</v>
      </c>
      <c r="L90" s="14">
        <v>0</v>
      </c>
      <c r="M90" s="14"/>
      <c r="N90" s="14">
        <v>2.4312393626633698E-3</v>
      </c>
      <c r="O90" s="14">
        <v>3.49966472963304E-4</v>
      </c>
      <c r="P90" s="14">
        <v>0</v>
      </c>
      <c r="Q90" s="14">
        <v>0</v>
      </c>
      <c r="R90" s="14"/>
      <c r="S90" s="14">
        <v>4.1123025010214701E-4</v>
      </c>
      <c r="T90" s="14">
        <v>0</v>
      </c>
      <c r="U90" s="14">
        <v>0</v>
      </c>
      <c r="V90" s="14"/>
      <c r="W90" s="14">
        <v>0</v>
      </c>
      <c r="X90" s="14">
        <v>0</v>
      </c>
      <c r="Y90" s="14">
        <v>0</v>
      </c>
      <c r="Z90" s="14">
        <v>1.09754184587466E-2</v>
      </c>
      <c r="AA90" s="14">
        <v>0</v>
      </c>
      <c r="AB90" s="14">
        <v>0</v>
      </c>
      <c r="AC90" s="14">
        <v>9.6808314972205995E-4</v>
      </c>
      <c r="AD90" s="14"/>
      <c r="AE90" s="14">
        <v>0</v>
      </c>
      <c r="AF90" s="14">
        <v>8.9973184739500602E-4</v>
      </c>
      <c r="AG90" s="14"/>
      <c r="AH90" s="14">
        <v>0</v>
      </c>
      <c r="AI90" s="14">
        <v>0</v>
      </c>
      <c r="AJ90" s="14">
        <v>2.5637010790139402E-3</v>
      </c>
      <c r="AK90" s="14">
        <v>0</v>
      </c>
      <c r="AL90" s="14"/>
      <c r="AM90" s="14">
        <v>1.61506454470511E-3</v>
      </c>
      <c r="AN90" s="14">
        <v>0</v>
      </c>
      <c r="AO90" s="14"/>
      <c r="AP90" s="14">
        <v>0</v>
      </c>
      <c r="AQ90" s="14">
        <v>0</v>
      </c>
    </row>
    <row r="91" spans="2:43" x14ac:dyDescent="0.3">
      <c r="B91" s="15" t="s">
        <v>80</v>
      </c>
      <c r="C91" s="14">
        <v>7.0999006578628795E-4</v>
      </c>
      <c r="D91" s="14">
        <v>5.21551733510551E-4</v>
      </c>
      <c r="E91" s="14">
        <v>8.9510569673599799E-4</v>
      </c>
      <c r="F91" s="14"/>
      <c r="G91" s="14">
        <v>3.6673802873340901E-3</v>
      </c>
      <c r="H91" s="14">
        <v>1.39440257229016E-3</v>
      </c>
      <c r="I91" s="14">
        <v>0</v>
      </c>
      <c r="J91" s="14">
        <v>0</v>
      </c>
      <c r="K91" s="14">
        <v>0</v>
      </c>
      <c r="L91" s="14">
        <v>0</v>
      </c>
      <c r="M91" s="14"/>
      <c r="N91" s="14">
        <v>0</v>
      </c>
      <c r="O91" s="14">
        <v>6.5027501325816395E-4</v>
      </c>
      <c r="P91" s="14">
        <v>0</v>
      </c>
      <c r="Q91" s="14">
        <v>2.7404613725980601E-3</v>
      </c>
      <c r="R91" s="14"/>
      <c r="S91" s="14">
        <v>2.15155161689251E-3</v>
      </c>
      <c r="T91" s="14">
        <v>0</v>
      </c>
      <c r="U91" s="14">
        <v>0</v>
      </c>
      <c r="V91" s="14"/>
      <c r="W91" s="14">
        <v>0</v>
      </c>
      <c r="X91" s="14">
        <v>0</v>
      </c>
      <c r="Y91" s="14">
        <v>4.4281298669476303E-3</v>
      </c>
      <c r="Z91" s="14">
        <v>0</v>
      </c>
      <c r="AA91" s="14">
        <v>0</v>
      </c>
      <c r="AB91" s="14">
        <v>0</v>
      </c>
      <c r="AC91" s="14">
        <v>4.20207904775674E-4</v>
      </c>
      <c r="AD91" s="14"/>
      <c r="AE91" s="14">
        <v>2.4133410227739301E-3</v>
      </c>
      <c r="AF91" s="14">
        <v>3.1658385059069201E-4</v>
      </c>
      <c r="AG91" s="14"/>
      <c r="AH91" s="14">
        <v>0</v>
      </c>
      <c r="AI91" s="14">
        <v>1.9156474407737E-3</v>
      </c>
      <c r="AJ91" s="14">
        <v>0</v>
      </c>
      <c r="AK91" s="14">
        <v>0</v>
      </c>
      <c r="AL91" s="14"/>
      <c r="AM91" s="14">
        <v>7.0103780713759705E-4</v>
      </c>
      <c r="AN91" s="14">
        <v>1.1376376711947E-3</v>
      </c>
      <c r="AO91" s="14"/>
      <c r="AP91" s="14">
        <v>1.7182469328271099E-3</v>
      </c>
      <c r="AQ91" s="14">
        <v>0</v>
      </c>
    </row>
    <row r="92" spans="2:43" x14ac:dyDescent="0.3">
      <c r="B92" s="15" t="s">
        <v>74</v>
      </c>
      <c r="C92" s="14">
        <v>6.7583613632266699E-4</v>
      </c>
      <c r="D92" s="14">
        <v>0</v>
      </c>
      <c r="E92" s="14">
        <v>1.32129684695065E-3</v>
      </c>
      <c r="F92" s="14"/>
      <c r="G92" s="14">
        <v>0</v>
      </c>
      <c r="H92" s="14">
        <v>0</v>
      </c>
      <c r="I92" s="14">
        <v>0</v>
      </c>
      <c r="J92" s="14">
        <v>3.3047150463918402E-3</v>
      </c>
      <c r="K92" s="14">
        <v>0</v>
      </c>
      <c r="L92" s="14">
        <v>7.5128311253871299E-4</v>
      </c>
      <c r="M92" s="14"/>
      <c r="N92" s="14">
        <v>0</v>
      </c>
      <c r="O92" s="14">
        <v>1.7429394244385999E-3</v>
      </c>
      <c r="P92" s="14">
        <v>0</v>
      </c>
      <c r="Q92" s="14">
        <v>0</v>
      </c>
      <c r="R92" s="14"/>
      <c r="S92" s="14">
        <v>4.64121762204296E-4</v>
      </c>
      <c r="T92" s="14">
        <v>9.3648475952095602E-4</v>
      </c>
      <c r="U92" s="14">
        <v>0</v>
      </c>
      <c r="V92" s="14"/>
      <c r="W92" s="14">
        <v>1.2705162361497399E-3</v>
      </c>
      <c r="X92" s="14">
        <v>0</v>
      </c>
      <c r="Y92" s="14">
        <v>0</v>
      </c>
      <c r="Z92" s="14">
        <v>0</v>
      </c>
      <c r="AA92" s="14">
        <v>0</v>
      </c>
      <c r="AB92" s="14">
        <v>0</v>
      </c>
      <c r="AC92" s="14">
        <v>8.7105282617777103E-4</v>
      </c>
      <c r="AD92" s="14"/>
      <c r="AE92" s="14">
        <v>0</v>
      </c>
      <c r="AF92" s="14">
        <v>8.48543251831871E-4</v>
      </c>
      <c r="AG92" s="14"/>
      <c r="AH92" s="14">
        <v>0</v>
      </c>
      <c r="AI92" s="14">
        <v>4.1323371421512101E-4</v>
      </c>
      <c r="AJ92" s="14">
        <v>1.8699212898123799E-3</v>
      </c>
      <c r="AK92" s="14">
        <v>0</v>
      </c>
      <c r="AL92" s="14"/>
      <c r="AM92" s="14">
        <v>0</v>
      </c>
      <c r="AN92" s="14">
        <v>3.8055818565849598E-4</v>
      </c>
      <c r="AO92" s="14"/>
      <c r="AP92" s="14">
        <v>3.7065148151901601E-4</v>
      </c>
      <c r="AQ92" s="14">
        <v>0</v>
      </c>
    </row>
    <row r="93" spans="2:43" x14ac:dyDescent="0.3">
      <c r="B93" s="15" t="s">
        <v>177</v>
      </c>
      <c r="C93" s="14">
        <v>6.7449237153220805E-4</v>
      </c>
      <c r="D93" s="14">
        <v>0</v>
      </c>
      <c r="E93" s="14">
        <v>1.31866971281968E-3</v>
      </c>
      <c r="F93" s="14"/>
      <c r="G93" s="14">
        <v>0</v>
      </c>
      <c r="H93" s="14">
        <v>0</v>
      </c>
      <c r="I93" s="14">
        <v>0</v>
      </c>
      <c r="J93" s="14">
        <v>4.2645636547898203E-3</v>
      </c>
      <c r="K93" s="14">
        <v>0</v>
      </c>
      <c r="L93" s="14">
        <v>0</v>
      </c>
      <c r="M93" s="14"/>
      <c r="N93" s="14">
        <v>0</v>
      </c>
      <c r="O93" s="14">
        <v>1.73947393849521E-3</v>
      </c>
      <c r="P93" s="14">
        <v>0</v>
      </c>
      <c r="Q93" s="14">
        <v>0</v>
      </c>
      <c r="R93" s="14"/>
      <c r="S93" s="14">
        <v>0</v>
      </c>
      <c r="T93" s="14">
        <v>0</v>
      </c>
      <c r="U93" s="14">
        <v>6.2865203472602703E-3</v>
      </c>
      <c r="V93" s="14"/>
      <c r="W93" s="14">
        <v>0</v>
      </c>
      <c r="X93" s="14">
        <v>0</v>
      </c>
      <c r="Y93" s="14">
        <v>0</v>
      </c>
      <c r="Z93" s="14">
        <v>0</v>
      </c>
      <c r="AA93" s="14">
        <v>0</v>
      </c>
      <c r="AB93" s="14">
        <v>0</v>
      </c>
      <c r="AC93" s="14">
        <v>1.12404857053422E-3</v>
      </c>
      <c r="AD93" s="14"/>
      <c r="AE93" s="14">
        <v>0</v>
      </c>
      <c r="AF93" s="14">
        <v>8.4685609353459901E-4</v>
      </c>
      <c r="AG93" s="14"/>
      <c r="AH93" s="14">
        <v>0</v>
      </c>
      <c r="AI93" s="14">
        <v>0</v>
      </c>
      <c r="AJ93" s="14">
        <v>2.41303660312807E-3</v>
      </c>
      <c r="AK93" s="14">
        <v>0</v>
      </c>
      <c r="AL93" s="14"/>
      <c r="AM93" s="14">
        <v>0</v>
      </c>
      <c r="AN93" s="14">
        <v>0</v>
      </c>
      <c r="AO93" s="14"/>
      <c r="AP93" s="14">
        <v>0</v>
      </c>
      <c r="AQ93" s="14">
        <v>0</v>
      </c>
    </row>
    <row r="94" spans="2:43" x14ac:dyDescent="0.3">
      <c r="B94" s="15" t="s">
        <v>212</v>
      </c>
      <c r="C94" s="14">
        <v>6.7449237153220805E-4</v>
      </c>
      <c r="D94" s="14">
        <v>0</v>
      </c>
      <c r="E94" s="14">
        <v>1.31866971281968E-3</v>
      </c>
      <c r="F94" s="14"/>
      <c r="G94" s="14">
        <v>0</v>
      </c>
      <c r="H94" s="14">
        <v>0</v>
      </c>
      <c r="I94" s="14">
        <v>0</v>
      </c>
      <c r="J94" s="14">
        <v>4.2645636547898203E-3</v>
      </c>
      <c r="K94" s="14">
        <v>0</v>
      </c>
      <c r="L94" s="14">
        <v>0</v>
      </c>
      <c r="M94" s="14"/>
      <c r="N94" s="14">
        <v>0</v>
      </c>
      <c r="O94" s="14">
        <v>1.73947393849521E-3</v>
      </c>
      <c r="P94" s="14">
        <v>0</v>
      </c>
      <c r="Q94" s="14">
        <v>0</v>
      </c>
      <c r="R94" s="14"/>
      <c r="S94" s="14">
        <v>0</v>
      </c>
      <c r="T94" s="14">
        <v>0</v>
      </c>
      <c r="U94" s="14">
        <v>6.2865203472602703E-3</v>
      </c>
      <c r="V94" s="14"/>
      <c r="W94" s="14">
        <v>0</v>
      </c>
      <c r="X94" s="14">
        <v>0</v>
      </c>
      <c r="Y94" s="14">
        <v>0</v>
      </c>
      <c r="Z94" s="14">
        <v>0</v>
      </c>
      <c r="AA94" s="14">
        <v>0</v>
      </c>
      <c r="AB94" s="14">
        <v>0</v>
      </c>
      <c r="AC94" s="14">
        <v>1.12404857053422E-3</v>
      </c>
      <c r="AD94" s="14"/>
      <c r="AE94" s="14">
        <v>0</v>
      </c>
      <c r="AF94" s="14">
        <v>8.4685609353459901E-4</v>
      </c>
      <c r="AG94" s="14"/>
      <c r="AH94" s="14">
        <v>0</v>
      </c>
      <c r="AI94" s="14">
        <v>0</v>
      </c>
      <c r="AJ94" s="14">
        <v>2.41303660312807E-3</v>
      </c>
      <c r="AK94" s="14">
        <v>0</v>
      </c>
      <c r="AL94" s="14"/>
      <c r="AM94" s="14">
        <v>0</v>
      </c>
      <c r="AN94" s="14">
        <v>0</v>
      </c>
      <c r="AO94" s="14"/>
      <c r="AP94" s="14">
        <v>0</v>
      </c>
      <c r="AQ94" s="14">
        <v>0</v>
      </c>
    </row>
    <row r="95" spans="2:43" x14ac:dyDescent="0.3">
      <c r="B95" s="15" t="s">
        <v>133</v>
      </c>
      <c r="C95" s="14">
        <v>6.5843980064789697E-4</v>
      </c>
      <c r="D95" s="14">
        <v>0</v>
      </c>
      <c r="E95" s="14">
        <v>1.2872860531499E-3</v>
      </c>
      <c r="F95" s="14"/>
      <c r="G95" s="14">
        <v>0</v>
      </c>
      <c r="H95" s="14">
        <v>3.6412296256259202E-3</v>
      </c>
      <c r="I95" s="14">
        <v>0</v>
      </c>
      <c r="J95" s="14">
        <v>0</v>
      </c>
      <c r="K95" s="14">
        <v>0</v>
      </c>
      <c r="L95" s="14">
        <v>0</v>
      </c>
      <c r="M95" s="14"/>
      <c r="N95" s="14">
        <v>0</v>
      </c>
      <c r="O95" s="14">
        <v>1.69807535508992E-3</v>
      </c>
      <c r="P95" s="14">
        <v>0</v>
      </c>
      <c r="Q95" s="14">
        <v>0</v>
      </c>
      <c r="R95" s="14"/>
      <c r="S95" s="14">
        <v>0</v>
      </c>
      <c r="T95" s="14">
        <v>1.17972377007387E-3</v>
      </c>
      <c r="U95" s="14">
        <v>0</v>
      </c>
      <c r="V95" s="14"/>
      <c r="W95" s="14">
        <v>0</v>
      </c>
      <c r="X95" s="14">
        <v>0</v>
      </c>
      <c r="Y95" s="14">
        <v>0</v>
      </c>
      <c r="Z95" s="14">
        <v>0</v>
      </c>
      <c r="AA95" s="14">
        <v>0</v>
      </c>
      <c r="AB95" s="14">
        <v>0</v>
      </c>
      <c r="AC95" s="14">
        <v>1.0972967937648E-3</v>
      </c>
      <c r="AD95" s="14"/>
      <c r="AE95" s="14">
        <v>0</v>
      </c>
      <c r="AF95" s="14">
        <v>8.2670135488367301E-4</v>
      </c>
      <c r="AG95" s="14"/>
      <c r="AH95" s="14">
        <v>0</v>
      </c>
      <c r="AI95" s="14">
        <v>0</v>
      </c>
      <c r="AJ95" s="14">
        <v>2.3556075753836101E-3</v>
      </c>
      <c r="AK95" s="14">
        <v>0</v>
      </c>
      <c r="AL95" s="14"/>
      <c r="AM95" s="14">
        <v>0</v>
      </c>
      <c r="AN95" s="14">
        <v>0</v>
      </c>
      <c r="AO95" s="14"/>
      <c r="AP95" s="14">
        <v>0</v>
      </c>
      <c r="AQ95" s="14">
        <v>0</v>
      </c>
    </row>
    <row r="96" spans="2:43" x14ac:dyDescent="0.3">
      <c r="B96" s="15" t="s">
        <v>220</v>
      </c>
      <c r="C96" s="14">
        <v>6.5843712417621E-4</v>
      </c>
      <c r="D96" s="14">
        <v>0</v>
      </c>
      <c r="E96" s="14">
        <v>1.28728082050043E-3</v>
      </c>
      <c r="F96" s="14"/>
      <c r="G96" s="14">
        <v>0</v>
      </c>
      <c r="H96" s="14">
        <v>0</v>
      </c>
      <c r="I96" s="14">
        <v>0</v>
      </c>
      <c r="J96" s="14">
        <v>4.1630523149543304E-3</v>
      </c>
      <c r="K96" s="14">
        <v>0</v>
      </c>
      <c r="L96" s="14">
        <v>0</v>
      </c>
      <c r="M96" s="14"/>
      <c r="N96" s="14">
        <v>0</v>
      </c>
      <c r="O96" s="14">
        <v>1.6980684526356499E-3</v>
      </c>
      <c r="P96" s="14">
        <v>0</v>
      </c>
      <c r="Q96" s="14">
        <v>0</v>
      </c>
      <c r="R96" s="14"/>
      <c r="S96" s="14">
        <v>0</v>
      </c>
      <c r="T96" s="14">
        <v>1.17971897465102E-3</v>
      </c>
      <c r="U96" s="14">
        <v>0</v>
      </c>
      <c r="V96" s="14"/>
      <c r="W96" s="14">
        <v>5.46213077210881E-3</v>
      </c>
      <c r="X96" s="14">
        <v>0</v>
      </c>
      <c r="Y96" s="14">
        <v>0</v>
      </c>
      <c r="Z96" s="14">
        <v>0</v>
      </c>
      <c r="AA96" s="14">
        <v>0</v>
      </c>
      <c r="AB96" s="14">
        <v>0</v>
      </c>
      <c r="AC96" s="14">
        <v>0</v>
      </c>
      <c r="AD96" s="14"/>
      <c r="AE96" s="14">
        <v>0</v>
      </c>
      <c r="AF96" s="14">
        <v>8.2669799445077101E-4</v>
      </c>
      <c r="AG96" s="14"/>
      <c r="AH96" s="14">
        <v>0</v>
      </c>
      <c r="AI96" s="14">
        <v>1.77655076123026E-3</v>
      </c>
      <c r="AJ96" s="14">
        <v>0</v>
      </c>
      <c r="AK96" s="14">
        <v>0</v>
      </c>
      <c r="AL96" s="14"/>
      <c r="AM96" s="14">
        <v>0</v>
      </c>
      <c r="AN96" s="14">
        <v>1.6360739967892701E-3</v>
      </c>
      <c r="AO96" s="14"/>
      <c r="AP96" s="14">
        <v>1.59348366067959E-3</v>
      </c>
      <c r="AQ96" s="14">
        <v>0</v>
      </c>
    </row>
    <row r="97" spans="2:43" x14ac:dyDescent="0.3">
      <c r="B97" s="15" t="s">
        <v>89</v>
      </c>
      <c r="C97" s="14">
        <v>6.5259686710039395E-4</v>
      </c>
      <c r="D97" s="14">
        <v>1.3498521274140499E-3</v>
      </c>
      <c r="E97" s="14">
        <v>0</v>
      </c>
      <c r="F97" s="14"/>
      <c r="G97" s="14">
        <v>0</v>
      </c>
      <c r="H97" s="14">
        <v>0</v>
      </c>
      <c r="I97" s="14">
        <v>0</v>
      </c>
      <c r="J97" s="14">
        <v>0</v>
      </c>
      <c r="K97" s="14">
        <v>0</v>
      </c>
      <c r="L97" s="14">
        <v>3.2012248259110998E-3</v>
      </c>
      <c r="M97" s="14"/>
      <c r="N97" s="14">
        <v>0</v>
      </c>
      <c r="O97" s="14">
        <v>1.6830067923319001E-3</v>
      </c>
      <c r="P97" s="14">
        <v>0</v>
      </c>
      <c r="Q97" s="14">
        <v>0</v>
      </c>
      <c r="R97" s="14"/>
      <c r="S97" s="14">
        <v>0</v>
      </c>
      <c r="T97" s="14">
        <v>1.1692550110678601E-3</v>
      </c>
      <c r="U97" s="14">
        <v>0</v>
      </c>
      <c r="V97" s="14"/>
      <c r="W97" s="14">
        <v>0</v>
      </c>
      <c r="X97" s="14">
        <v>0</v>
      </c>
      <c r="Y97" s="14">
        <v>0</v>
      </c>
      <c r="Z97" s="14">
        <v>0</v>
      </c>
      <c r="AA97" s="14">
        <v>0</v>
      </c>
      <c r="AB97" s="14">
        <v>0</v>
      </c>
      <c r="AC97" s="14">
        <v>1.0875594840797701E-3</v>
      </c>
      <c r="AD97" s="14"/>
      <c r="AE97" s="14">
        <v>0</v>
      </c>
      <c r="AF97" s="14">
        <v>8.1936528395439002E-4</v>
      </c>
      <c r="AG97" s="14"/>
      <c r="AH97" s="14">
        <v>0</v>
      </c>
      <c r="AI97" s="14">
        <v>1.76079297241056E-3</v>
      </c>
      <c r="AJ97" s="14">
        <v>0</v>
      </c>
      <c r="AK97" s="14">
        <v>0</v>
      </c>
      <c r="AL97" s="14"/>
      <c r="AM97" s="14">
        <v>0</v>
      </c>
      <c r="AN97" s="14">
        <v>1.6215622197562501E-3</v>
      </c>
      <c r="AO97" s="14"/>
      <c r="AP97" s="14">
        <v>1.57934965473919E-3</v>
      </c>
      <c r="AQ97" s="14">
        <v>0</v>
      </c>
    </row>
    <row r="98" spans="2:43" x14ac:dyDescent="0.3">
      <c r="B98" s="15" t="s">
        <v>94</v>
      </c>
      <c r="C98" s="14">
        <v>6.5259686710039395E-4</v>
      </c>
      <c r="D98" s="14">
        <v>1.3498521274140499E-3</v>
      </c>
      <c r="E98" s="14">
        <v>0</v>
      </c>
      <c r="F98" s="14"/>
      <c r="G98" s="14">
        <v>0</v>
      </c>
      <c r="H98" s="14">
        <v>0</v>
      </c>
      <c r="I98" s="14">
        <v>0</v>
      </c>
      <c r="J98" s="14">
        <v>0</v>
      </c>
      <c r="K98" s="14">
        <v>0</v>
      </c>
      <c r="L98" s="14">
        <v>3.2012248259110998E-3</v>
      </c>
      <c r="M98" s="14"/>
      <c r="N98" s="14">
        <v>0</v>
      </c>
      <c r="O98" s="14">
        <v>1.6830067923319001E-3</v>
      </c>
      <c r="P98" s="14">
        <v>0</v>
      </c>
      <c r="Q98" s="14">
        <v>0</v>
      </c>
      <c r="R98" s="14"/>
      <c r="S98" s="14">
        <v>0</v>
      </c>
      <c r="T98" s="14">
        <v>1.1692550110678601E-3</v>
      </c>
      <c r="U98" s="14">
        <v>0</v>
      </c>
      <c r="V98" s="14"/>
      <c r="W98" s="14">
        <v>0</v>
      </c>
      <c r="X98" s="14">
        <v>0</v>
      </c>
      <c r="Y98" s="14">
        <v>0</v>
      </c>
      <c r="Z98" s="14">
        <v>0</v>
      </c>
      <c r="AA98" s="14">
        <v>0</v>
      </c>
      <c r="AB98" s="14">
        <v>0</v>
      </c>
      <c r="AC98" s="14">
        <v>1.0875594840797701E-3</v>
      </c>
      <c r="AD98" s="14"/>
      <c r="AE98" s="14">
        <v>0</v>
      </c>
      <c r="AF98" s="14">
        <v>8.1936528395439002E-4</v>
      </c>
      <c r="AG98" s="14"/>
      <c r="AH98" s="14">
        <v>0</v>
      </c>
      <c r="AI98" s="14">
        <v>1.76079297241056E-3</v>
      </c>
      <c r="AJ98" s="14">
        <v>0</v>
      </c>
      <c r="AK98" s="14">
        <v>0</v>
      </c>
      <c r="AL98" s="14"/>
      <c r="AM98" s="14">
        <v>0</v>
      </c>
      <c r="AN98" s="14">
        <v>1.6215622197562501E-3</v>
      </c>
      <c r="AO98" s="14"/>
      <c r="AP98" s="14">
        <v>1.57934965473919E-3</v>
      </c>
      <c r="AQ98" s="14">
        <v>0</v>
      </c>
    </row>
    <row r="99" spans="2:43" x14ac:dyDescent="0.3">
      <c r="B99" s="15" t="s">
        <v>114</v>
      </c>
      <c r="C99" s="14">
        <v>6.4250752009184704E-4</v>
      </c>
      <c r="D99" s="14">
        <v>0</v>
      </c>
      <c r="E99" s="14">
        <v>1.2561375676930801E-3</v>
      </c>
      <c r="F99" s="14"/>
      <c r="G99" s="14">
        <v>0</v>
      </c>
      <c r="H99" s="14">
        <v>0</v>
      </c>
      <c r="I99" s="14">
        <v>0</v>
      </c>
      <c r="J99" s="14">
        <v>0</v>
      </c>
      <c r="K99" s="14">
        <v>3.8081693840809499E-3</v>
      </c>
      <c r="L99" s="14">
        <v>0</v>
      </c>
      <c r="M99" s="14"/>
      <c r="N99" s="14">
        <v>0</v>
      </c>
      <c r="O99" s="14">
        <v>1.65698699297088E-3</v>
      </c>
      <c r="P99" s="14">
        <v>0</v>
      </c>
      <c r="Q99" s="14">
        <v>0</v>
      </c>
      <c r="R99" s="14"/>
      <c r="S99" s="14">
        <v>0</v>
      </c>
      <c r="T99" s="14">
        <v>1.15117797125527E-3</v>
      </c>
      <c r="U99" s="14">
        <v>0</v>
      </c>
      <c r="V99" s="14"/>
      <c r="W99" s="14">
        <v>5.3299851541569604E-3</v>
      </c>
      <c r="X99" s="14">
        <v>0</v>
      </c>
      <c r="Y99" s="14">
        <v>0</v>
      </c>
      <c r="Z99" s="14">
        <v>0</v>
      </c>
      <c r="AA99" s="14">
        <v>0</v>
      </c>
      <c r="AB99" s="14">
        <v>0</v>
      </c>
      <c r="AC99" s="14">
        <v>0</v>
      </c>
      <c r="AD99" s="14"/>
      <c r="AE99" s="14">
        <v>0</v>
      </c>
      <c r="AF99" s="14">
        <v>8.0669764625440697E-4</v>
      </c>
      <c r="AG99" s="14"/>
      <c r="AH99" s="14">
        <v>0</v>
      </c>
      <c r="AI99" s="14">
        <v>1.7335705749329301E-3</v>
      </c>
      <c r="AJ99" s="14">
        <v>0</v>
      </c>
      <c r="AK99" s="14">
        <v>0</v>
      </c>
      <c r="AL99" s="14"/>
      <c r="AM99" s="14">
        <v>0</v>
      </c>
      <c r="AN99" s="14">
        <v>1.5964923722656199E-3</v>
      </c>
      <c r="AO99" s="14"/>
      <c r="AP99" s="14">
        <v>1.55493242640451E-3</v>
      </c>
      <c r="AQ99" s="14">
        <v>0</v>
      </c>
    </row>
    <row r="100" spans="2:43" x14ac:dyDescent="0.3">
      <c r="B100" s="15" t="s">
        <v>198</v>
      </c>
      <c r="C100" s="14">
        <v>5.9634185042217595E-4</v>
      </c>
      <c r="D100" s="14">
        <v>1.2334924607208799E-3</v>
      </c>
      <c r="E100" s="14">
        <v>0</v>
      </c>
      <c r="F100" s="14"/>
      <c r="G100" s="14">
        <v>0</v>
      </c>
      <c r="H100" s="14">
        <v>1.34869061883038E-3</v>
      </c>
      <c r="I100" s="14">
        <v>2.1545217476313301E-3</v>
      </c>
      <c r="J100" s="14">
        <v>0</v>
      </c>
      <c r="K100" s="14">
        <v>0</v>
      </c>
      <c r="L100" s="14">
        <v>0</v>
      </c>
      <c r="M100" s="14"/>
      <c r="N100" s="14">
        <v>0</v>
      </c>
      <c r="O100" s="14">
        <v>0</v>
      </c>
      <c r="P100" s="14">
        <v>1.7089553105102901E-3</v>
      </c>
      <c r="Q100" s="14">
        <v>1.45978432842565E-3</v>
      </c>
      <c r="R100" s="14"/>
      <c r="S100" s="14">
        <v>1.8071524297675399E-3</v>
      </c>
      <c r="T100" s="14">
        <v>0</v>
      </c>
      <c r="U100" s="14">
        <v>0</v>
      </c>
      <c r="V100" s="14"/>
      <c r="W100" s="14">
        <v>0</v>
      </c>
      <c r="X100" s="14">
        <v>0</v>
      </c>
      <c r="Y100" s="14">
        <v>0</v>
      </c>
      <c r="Z100" s="14">
        <v>0</v>
      </c>
      <c r="AA100" s="14">
        <v>0</v>
      </c>
      <c r="AB100" s="14">
        <v>0</v>
      </c>
      <c r="AC100" s="14">
        <v>9.9380991217744297E-4</v>
      </c>
      <c r="AD100" s="14"/>
      <c r="AE100" s="14">
        <v>0</v>
      </c>
      <c r="AF100" s="14">
        <v>7.4873453158929096E-4</v>
      </c>
      <c r="AG100" s="14"/>
      <c r="AH100" s="14">
        <v>1.1513862813023301E-3</v>
      </c>
      <c r="AI100" s="14">
        <v>6.5802691162937196E-4</v>
      </c>
      <c r="AJ100" s="14">
        <v>0</v>
      </c>
      <c r="AK100" s="14">
        <v>0</v>
      </c>
      <c r="AL100" s="14"/>
      <c r="AM100" s="14">
        <v>1.6579848061554501E-3</v>
      </c>
      <c r="AN100" s="14">
        <v>0</v>
      </c>
      <c r="AO100" s="14"/>
      <c r="AP100" s="14">
        <v>5.9021962943672302E-4</v>
      </c>
      <c r="AQ100" s="14">
        <v>1.10897412382027E-3</v>
      </c>
    </row>
    <row r="101" spans="2:43" x14ac:dyDescent="0.3">
      <c r="B101" s="15" t="s">
        <v>120</v>
      </c>
      <c r="C101" s="14">
        <v>5.8502249381598196E-4</v>
      </c>
      <c r="D101" s="14">
        <v>1.21007914330225E-3</v>
      </c>
      <c r="E101" s="14">
        <v>0</v>
      </c>
      <c r="F101" s="14"/>
      <c r="G101" s="14">
        <v>4.6861175568001E-3</v>
      </c>
      <c r="H101" s="14">
        <v>0</v>
      </c>
      <c r="I101" s="14">
        <v>0</v>
      </c>
      <c r="J101" s="14">
        <v>0</v>
      </c>
      <c r="K101" s="14">
        <v>0</v>
      </c>
      <c r="L101" s="14">
        <v>0</v>
      </c>
      <c r="M101" s="14"/>
      <c r="N101" s="14">
        <v>0</v>
      </c>
      <c r="O101" s="14">
        <v>0</v>
      </c>
      <c r="P101" s="14">
        <v>0</v>
      </c>
      <c r="Q101" s="14">
        <v>3.5017159786282998E-3</v>
      </c>
      <c r="R101" s="14"/>
      <c r="S101" s="14">
        <v>0</v>
      </c>
      <c r="T101" s="14">
        <v>1.04818229594185E-3</v>
      </c>
      <c r="U101" s="14">
        <v>0</v>
      </c>
      <c r="V101" s="14"/>
      <c r="W101" s="14">
        <v>4.8531123907177296E-3</v>
      </c>
      <c r="X101" s="14">
        <v>0</v>
      </c>
      <c r="Y101" s="14">
        <v>0</v>
      </c>
      <c r="Z101" s="14">
        <v>0</v>
      </c>
      <c r="AA101" s="14">
        <v>0</v>
      </c>
      <c r="AB101" s="14">
        <v>0</v>
      </c>
      <c r="AC101" s="14">
        <v>0</v>
      </c>
      <c r="AD101" s="14"/>
      <c r="AE101" s="14">
        <v>0</v>
      </c>
      <c r="AF101" s="14">
        <v>7.3452256045154405E-4</v>
      </c>
      <c r="AG101" s="14"/>
      <c r="AH101" s="14">
        <v>1.91110423621805E-3</v>
      </c>
      <c r="AI101" s="14">
        <v>0</v>
      </c>
      <c r="AJ101" s="14">
        <v>0</v>
      </c>
      <c r="AK101" s="14">
        <v>0</v>
      </c>
      <c r="AL101" s="14"/>
      <c r="AM101" s="14">
        <v>1.6265140628976299E-3</v>
      </c>
      <c r="AN101" s="14">
        <v>0</v>
      </c>
      <c r="AO101" s="14"/>
      <c r="AP101" s="14">
        <v>0</v>
      </c>
      <c r="AQ101" s="14">
        <v>1.8407073110962399E-3</v>
      </c>
    </row>
    <row r="102" spans="2:43" x14ac:dyDescent="0.3">
      <c r="B102" s="15" t="s">
        <v>181</v>
      </c>
      <c r="C102" s="14">
        <v>5.5079994105316902E-4</v>
      </c>
      <c r="D102" s="14">
        <v>0</v>
      </c>
      <c r="E102" s="14">
        <v>1.0768442027590799E-3</v>
      </c>
      <c r="F102" s="14"/>
      <c r="G102" s="14">
        <v>0</v>
      </c>
      <c r="H102" s="14">
        <v>3.0459717975467701E-3</v>
      </c>
      <c r="I102" s="14">
        <v>0</v>
      </c>
      <c r="J102" s="14">
        <v>0</v>
      </c>
      <c r="K102" s="14">
        <v>0</v>
      </c>
      <c r="L102" s="14">
        <v>0</v>
      </c>
      <c r="M102" s="14"/>
      <c r="N102" s="14">
        <v>2.3052444130577401E-3</v>
      </c>
      <c r="O102" s="14">
        <v>0</v>
      </c>
      <c r="P102" s="14">
        <v>0</v>
      </c>
      <c r="Q102" s="14">
        <v>0</v>
      </c>
      <c r="R102" s="14"/>
      <c r="S102" s="14">
        <v>1.66914237376663E-3</v>
      </c>
      <c r="T102" s="14">
        <v>0</v>
      </c>
      <c r="U102" s="14">
        <v>0</v>
      </c>
      <c r="V102" s="14"/>
      <c r="W102" s="14">
        <v>0</v>
      </c>
      <c r="X102" s="14">
        <v>0</v>
      </c>
      <c r="Y102" s="14">
        <v>0</v>
      </c>
      <c r="Z102" s="14">
        <v>0</v>
      </c>
      <c r="AA102" s="14">
        <v>2.5578788259929899E-2</v>
      </c>
      <c r="AB102" s="14">
        <v>0</v>
      </c>
      <c r="AC102" s="14">
        <v>0</v>
      </c>
      <c r="AD102" s="14"/>
      <c r="AE102" s="14">
        <v>0</v>
      </c>
      <c r="AF102" s="14">
        <v>6.9155457657700298E-4</v>
      </c>
      <c r="AG102" s="14"/>
      <c r="AH102" s="14">
        <v>0</v>
      </c>
      <c r="AI102" s="14">
        <v>0</v>
      </c>
      <c r="AJ102" s="14">
        <v>0</v>
      </c>
      <c r="AK102" s="14">
        <v>1.2593848805886401E-2</v>
      </c>
      <c r="AL102" s="14"/>
      <c r="AM102" s="14">
        <v>0</v>
      </c>
      <c r="AN102" s="14">
        <v>0</v>
      </c>
      <c r="AO102" s="14"/>
      <c r="AP102" s="14">
        <v>0</v>
      </c>
      <c r="AQ102" s="14">
        <v>0</v>
      </c>
    </row>
    <row r="103" spans="2:43" x14ac:dyDescent="0.3">
      <c r="B103" s="15" t="s">
        <v>143</v>
      </c>
      <c r="C103" s="14">
        <v>5.3643504868434696E-4</v>
      </c>
      <c r="D103" s="14">
        <v>0</v>
      </c>
      <c r="E103" s="14">
        <v>1.04876004748294E-3</v>
      </c>
      <c r="F103" s="14"/>
      <c r="G103" s="14">
        <v>6.9669198887586405E-4</v>
      </c>
      <c r="H103" s="14">
        <v>0</v>
      </c>
      <c r="I103" s="14">
        <v>2.74746153493518E-3</v>
      </c>
      <c r="J103" s="14">
        <v>0</v>
      </c>
      <c r="K103" s="14">
        <v>0</v>
      </c>
      <c r="L103" s="14">
        <v>0</v>
      </c>
      <c r="M103" s="14"/>
      <c r="N103" s="14">
        <v>0</v>
      </c>
      <c r="O103" s="14">
        <v>1.15912657549391E-3</v>
      </c>
      <c r="P103" s="14">
        <v>0</v>
      </c>
      <c r="Q103" s="14">
        <v>5.2060526439179399E-4</v>
      </c>
      <c r="R103" s="14"/>
      <c r="S103" s="14">
        <v>6.0079690302273603E-4</v>
      </c>
      <c r="T103" s="14">
        <v>6.0591244105429195E-4</v>
      </c>
      <c r="U103" s="14">
        <v>0</v>
      </c>
      <c r="V103" s="14"/>
      <c r="W103" s="14">
        <v>0</v>
      </c>
      <c r="X103" s="14">
        <v>0</v>
      </c>
      <c r="Y103" s="14">
        <v>0</v>
      </c>
      <c r="Z103" s="14">
        <v>0</v>
      </c>
      <c r="AA103" s="14">
        <v>0</v>
      </c>
      <c r="AB103" s="14">
        <v>0</v>
      </c>
      <c r="AC103" s="14">
        <v>8.9397460239370899E-4</v>
      </c>
      <c r="AD103" s="14"/>
      <c r="AE103" s="14">
        <v>2.8276165092751201E-3</v>
      </c>
      <c r="AF103" s="14">
        <v>0</v>
      </c>
      <c r="AG103" s="14"/>
      <c r="AH103" s="14">
        <v>0</v>
      </c>
      <c r="AI103" s="14">
        <v>2.34673210031774E-4</v>
      </c>
      <c r="AJ103" s="14">
        <v>1.60796594443086E-3</v>
      </c>
      <c r="AK103" s="14">
        <v>0</v>
      </c>
      <c r="AL103" s="14"/>
      <c r="AM103" s="14">
        <v>3.0938913946190099E-4</v>
      </c>
      <c r="AN103" s="14">
        <v>2.1611695261112101E-4</v>
      </c>
      <c r="AO103" s="14"/>
      <c r="AP103" s="14">
        <v>2.1049098846232799E-4</v>
      </c>
      <c r="AQ103" s="14">
        <v>0</v>
      </c>
    </row>
    <row r="104" spans="2:43" x14ac:dyDescent="0.3">
      <c r="B104" s="15" t="s">
        <v>222</v>
      </c>
      <c r="C104" s="14">
        <v>5.2367447799947498E-4</v>
      </c>
      <c r="D104" s="14">
        <v>4.4418141935613801E-4</v>
      </c>
      <c r="E104" s="14">
        <v>6.0397788877734405E-4</v>
      </c>
      <c r="F104" s="14"/>
      <c r="G104" s="14">
        <v>0</v>
      </c>
      <c r="H104" s="14">
        <v>0</v>
      </c>
      <c r="I104" s="14">
        <v>0</v>
      </c>
      <c r="J104" s="14">
        <v>1.9532579900307101E-3</v>
      </c>
      <c r="K104" s="14">
        <v>0</v>
      </c>
      <c r="L104" s="14">
        <v>1.0533928553902599E-3</v>
      </c>
      <c r="M104" s="14"/>
      <c r="N104" s="14">
        <v>0</v>
      </c>
      <c r="O104" s="14">
        <v>1.35052395724785E-3</v>
      </c>
      <c r="P104" s="14">
        <v>0</v>
      </c>
      <c r="Q104" s="14">
        <v>0</v>
      </c>
      <c r="R104" s="14"/>
      <c r="S104" s="14">
        <v>6.5075673894100696E-4</v>
      </c>
      <c r="T104" s="14">
        <v>5.5351106325292896E-4</v>
      </c>
      <c r="U104" s="14">
        <v>0</v>
      </c>
      <c r="V104" s="14"/>
      <c r="W104" s="14">
        <v>0</v>
      </c>
      <c r="X104" s="14">
        <v>0</v>
      </c>
      <c r="Y104" s="14">
        <v>0</v>
      </c>
      <c r="Z104" s="14">
        <v>0</v>
      </c>
      <c r="AA104" s="14">
        <v>0</v>
      </c>
      <c r="AB104" s="14">
        <v>0</v>
      </c>
      <c r="AC104" s="14">
        <v>8.7270897828450205E-4</v>
      </c>
      <c r="AD104" s="14"/>
      <c r="AE104" s="14">
        <v>0</v>
      </c>
      <c r="AF104" s="14">
        <v>6.5749731418753205E-4</v>
      </c>
      <c r="AG104" s="14"/>
      <c r="AH104" s="14">
        <v>0</v>
      </c>
      <c r="AI104" s="14">
        <v>5.7940533321672002E-4</v>
      </c>
      <c r="AJ104" s="14">
        <v>0</v>
      </c>
      <c r="AK104" s="14">
        <v>7.0636088246296604E-3</v>
      </c>
      <c r="AL104" s="14"/>
      <c r="AM104" s="14">
        <v>0</v>
      </c>
      <c r="AN104" s="14">
        <v>5.33590156816259E-4</v>
      </c>
      <c r="AO104" s="14"/>
      <c r="AP104" s="14">
        <v>5.1969971899484997E-4</v>
      </c>
      <c r="AQ104" s="14">
        <v>0</v>
      </c>
    </row>
    <row r="105" spans="2:43" x14ac:dyDescent="0.3">
      <c r="B105" s="15" t="s">
        <v>135</v>
      </c>
      <c r="C105" s="14">
        <v>5.1467011522131302E-4</v>
      </c>
      <c r="D105" s="14">
        <v>5.2521096905198896E-4</v>
      </c>
      <c r="E105" s="14">
        <v>5.09785780100408E-4</v>
      </c>
      <c r="F105" s="14"/>
      <c r="G105" s="14">
        <v>0</v>
      </c>
      <c r="H105" s="14">
        <v>1.4041857771455099E-3</v>
      </c>
      <c r="I105" s="14">
        <v>0</v>
      </c>
      <c r="J105" s="14">
        <v>1.6486417246182399E-3</v>
      </c>
      <c r="K105" s="14">
        <v>0</v>
      </c>
      <c r="L105" s="14">
        <v>0</v>
      </c>
      <c r="M105" s="14"/>
      <c r="N105" s="14">
        <v>0</v>
      </c>
      <c r="O105" s="14">
        <v>6.5483737838387601E-4</v>
      </c>
      <c r="P105" s="14">
        <v>0</v>
      </c>
      <c r="Q105" s="14">
        <v>1.56076343135707E-3</v>
      </c>
      <c r="R105" s="14"/>
      <c r="S105" s="14">
        <v>7.9018398848142298E-4</v>
      </c>
      <c r="T105" s="14">
        <v>4.5494283778201901E-4</v>
      </c>
      <c r="U105" s="14">
        <v>0</v>
      </c>
      <c r="V105" s="14"/>
      <c r="W105" s="14">
        <v>0</v>
      </c>
      <c r="X105" s="14">
        <v>0</v>
      </c>
      <c r="Y105" s="14">
        <v>0</v>
      </c>
      <c r="Z105" s="14">
        <v>2.0536579373834001E-2</v>
      </c>
      <c r="AA105" s="14">
        <v>0</v>
      </c>
      <c r="AB105" s="14">
        <v>0</v>
      </c>
      <c r="AC105" s="14">
        <v>0</v>
      </c>
      <c r="AD105" s="14"/>
      <c r="AE105" s="14">
        <v>1.33843085634326E-3</v>
      </c>
      <c r="AF105" s="14">
        <v>3.2738690369417297E-4</v>
      </c>
      <c r="AG105" s="14"/>
      <c r="AH105" s="14">
        <v>0</v>
      </c>
      <c r="AI105" s="14">
        <v>0</v>
      </c>
      <c r="AJ105" s="14">
        <v>9.0840485055135702E-4</v>
      </c>
      <c r="AK105" s="14">
        <v>5.9620184809703099E-3</v>
      </c>
      <c r="AL105" s="14"/>
      <c r="AM105" s="14">
        <v>0</v>
      </c>
      <c r="AN105" s="14">
        <v>0</v>
      </c>
      <c r="AO105" s="14"/>
      <c r="AP105" s="14">
        <v>6.14505652724034E-4</v>
      </c>
      <c r="AQ105" s="14">
        <v>0</v>
      </c>
    </row>
    <row r="106" spans="2:43" x14ac:dyDescent="0.3">
      <c r="B106" s="15" t="s">
        <v>134</v>
      </c>
      <c r="C106" s="14">
        <v>4.8535989395907998E-4</v>
      </c>
      <c r="D106" s="14">
        <v>0</v>
      </c>
      <c r="E106" s="14">
        <v>9.4890530863572299E-4</v>
      </c>
      <c r="F106" s="14"/>
      <c r="G106" s="14">
        <v>0</v>
      </c>
      <c r="H106" s="14">
        <v>0</v>
      </c>
      <c r="I106" s="14">
        <v>0</v>
      </c>
      <c r="J106" s="14">
        <v>3.0687495524501902E-3</v>
      </c>
      <c r="K106" s="14">
        <v>0</v>
      </c>
      <c r="L106" s="14">
        <v>0</v>
      </c>
      <c r="M106" s="14"/>
      <c r="N106" s="14">
        <v>2.0313603914555601E-3</v>
      </c>
      <c r="O106" s="14">
        <v>0</v>
      </c>
      <c r="P106" s="14">
        <v>0</v>
      </c>
      <c r="Q106" s="14">
        <v>0</v>
      </c>
      <c r="R106" s="14"/>
      <c r="S106" s="14">
        <v>1.47083306505978E-3</v>
      </c>
      <c r="T106" s="14">
        <v>0</v>
      </c>
      <c r="U106" s="14">
        <v>0</v>
      </c>
      <c r="V106" s="14"/>
      <c r="W106" s="14">
        <v>0</v>
      </c>
      <c r="X106" s="14">
        <v>0</v>
      </c>
      <c r="Y106" s="14">
        <v>0</v>
      </c>
      <c r="Z106" s="14">
        <v>0</v>
      </c>
      <c r="AA106" s="14">
        <v>0</v>
      </c>
      <c r="AB106" s="14">
        <v>0</v>
      </c>
      <c r="AC106" s="14">
        <v>0</v>
      </c>
      <c r="AD106" s="14"/>
      <c r="AE106" s="14">
        <v>2.5583929544959298E-3</v>
      </c>
      <c r="AF106" s="14">
        <v>0</v>
      </c>
      <c r="AG106" s="14"/>
      <c r="AH106" s="14">
        <v>0</v>
      </c>
      <c r="AI106" s="14">
        <v>1.3095654200276901E-3</v>
      </c>
      <c r="AJ106" s="14">
        <v>0</v>
      </c>
      <c r="AK106" s="14">
        <v>0</v>
      </c>
      <c r="AL106" s="14"/>
      <c r="AM106" s="14">
        <v>0</v>
      </c>
      <c r="AN106" s="14">
        <v>1.2060144734159001E-3</v>
      </c>
      <c r="AO106" s="14"/>
      <c r="AP106" s="14">
        <v>1.1746194620186601E-3</v>
      </c>
      <c r="AQ106" s="14">
        <v>0</v>
      </c>
    </row>
    <row r="107" spans="2:43" x14ac:dyDescent="0.3">
      <c r="B107" s="15" t="s">
        <v>84</v>
      </c>
      <c r="C107" s="14">
        <v>4.6551542208804199E-4</v>
      </c>
      <c r="D107" s="14">
        <v>0</v>
      </c>
      <c r="E107" s="14">
        <v>9.1010827381708605E-4</v>
      </c>
      <c r="F107" s="14"/>
      <c r="G107" s="14">
        <v>0</v>
      </c>
      <c r="H107" s="14">
        <v>0</v>
      </c>
      <c r="I107" s="14">
        <v>9.0962766104129102E-4</v>
      </c>
      <c r="J107" s="14">
        <v>0</v>
      </c>
      <c r="K107" s="14">
        <v>1.87714701186745E-3</v>
      </c>
      <c r="L107" s="14">
        <v>0</v>
      </c>
      <c r="M107" s="14"/>
      <c r="N107" s="14">
        <v>1.3255110039127099E-3</v>
      </c>
      <c r="O107" s="14">
        <v>3.8376282335912898E-4</v>
      </c>
      <c r="P107" s="14">
        <v>0</v>
      </c>
      <c r="Q107" s="14">
        <v>0</v>
      </c>
      <c r="R107" s="14"/>
      <c r="S107" s="14">
        <v>1.4106964411857101E-3</v>
      </c>
      <c r="T107" s="14">
        <v>0</v>
      </c>
      <c r="U107" s="14">
        <v>0</v>
      </c>
      <c r="V107" s="14"/>
      <c r="W107" s="14">
        <v>0</v>
      </c>
      <c r="X107" s="14">
        <v>0</v>
      </c>
      <c r="Y107" s="14">
        <v>0</v>
      </c>
      <c r="Z107" s="14">
        <v>0</v>
      </c>
      <c r="AA107" s="14">
        <v>0</v>
      </c>
      <c r="AB107" s="14">
        <v>0</v>
      </c>
      <c r="AC107" s="14">
        <v>7.7578630514535201E-4</v>
      </c>
      <c r="AD107" s="14"/>
      <c r="AE107" s="14">
        <v>7.8437795589634499E-4</v>
      </c>
      <c r="AF107" s="14">
        <v>3.9764252149000003E-4</v>
      </c>
      <c r="AG107" s="14"/>
      <c r="AH107" s="14">
        <v>1.0345990010882701E-3</v>
      </c>
      <c r="AI107" s="14">
        <v>4.0149979520102399E-4</v>
      </c>
      <c r="AJ107" s="14">
        <v>0</v>
      </c>
      <c r="AK107" s="14">
        <v>0</v>
      </c>
      <c r="AL107" s="14"/>
      <c r="AM107" s="14">
        <v>8.8053272701652701E-4</v>
      </c>
      <c r="AN107" s="14">
        <v>3.69752099956728E-4</v>
      </c>
      <c r="AO107" s="14"/>
      <c r="AP107" s="14">
        <v>3.60126700222166E-4</v>
      </c>
      <c r="AQ107" s="14">
        <v>9.9648878866215903E-4</v>
      </c>
    </row>
    <row r="108" spans="2:43" x14ac:dyDescent="0.3">
      <c r="B108" s="15" t="s">
        <v>106</v>
      </c>
      <c r="C108" s="14">
        <v>4.5357260336623698E-4</v>
      </c>
      <c r="D108" s="14">
        <v>0</v>
      </c>
      <c r="E108" s="14">
        <v>8.8675940584047102E-4</v>
      </c>
      <c r="F108" s="14"/>
      <c r="G108" s="14">
        <v>0</v>
      </c>
      <c r="H108" s="14">
        <v>2.5082961253622602E-3</v>
      </c>
      <c r="I108" s="14">
        <v>0</v>
      </c>
      <c r="J108" s="14">
        <v>0</v>
      </c>
      <c r="K108" s="14">
        <v>0</v>
      </c>
      <c r="L108" s="14">
        <v>0</v>
      </c>
      <c r="M108" s="14"/>
      <c r="N108" s="14">
        <v>0</v>
      </c>
      <c r="O108" s="14">
        <v>0</v>
      </c>
      <c r="P108" s="14">
        <v>0</v>
      </c>
      <c r="Q108" s="14">
        <v>2.7149083145770101E-3</v>
      </c>
      <c r="R108" s="14"/>
      <c r="S108" s="14">
        <v>0</v>
      </c>
      <c r="T108" s="14">
        <v>8.1266409035255101E-4</v>
      </c>
      <c r="U108" s="14">
        <v>0</v>
      </c>
      <c r="V108" s="14"/>
      <c r="W108" s="14">
        <v>0</v>
      </c>
      <c r="X108" s="14">
        <v>0</v>
      </c>
      <c r="Y108" s="14">
        <v>0</v>
      </c>
      <c r="Z108" s="14">
        <v>0</v>
      </c>
      <c r="AA108" s="14">
        <v>0</v>
      </c>
      <c r="AB108" s="14">
        <v>0</v>
      </c>
      <c r="AC108" s="14">
        <v>7.5588347320983498E-4</v>
      </c>
      <c r="AD108" s="14"/>
      <c r="AE108" s="14">
        <v>2.39083815380591E-3</v>
      </c>
      <c r="AF108" s="14">
        <v>0</v>
      </c>
      <c r="AG108" s="14"/>
      <c r="AH108" s="14">
        <v>1.4816943500266899E-3</v>
      </c>
      <c r="AI108" s="14">
        <v>0</v>
      </c>
      <c r="AJ108" s="14">
        <v>0</v>
      </c>
      <c r="AK108" s="14">
        <v>0</v>
      </c>
      <c r="AL108" s="14"/>
      <c r="AM108" s="14">
        <v>1.26104931984433E-3</v>
      </c>
      <c r="AN108" s="14">
        <v>0</v>
      </c>
      <c r="AO108" s="14"/>
      <c r="AP108" s="14">
        <v>0</v>
      </c>
      <c r="AQ108" s="14">
        <v>1.42711505276206E-3</v>
      </c>
    </row>
    <row r="109" spans="2:43" x14ac:dyDescent="0.3">
      <c r="B109" s="15" t="s">
        <v>235</v>
      </c>
      <c r="C109" s="14">
        <v>4.4773016887169199E-4</v>
      </c>
      <c r="D109" s="14">
        <v>0</v>
      </c>
      <c r="E109" s="14">
        <v>8.7533712481513101E-4</v>
      </c>
      <c r="F109" s="14"/>
      <c r="G109" s="14">
        <v>0</v>
      </c>
      <c r="H109" s="14">
        <v>1.6022285621327E-3</v>
      </c>
      <c r="I109" s="14">
        <v>0</v>
      </c>
      <c r="J109" s="14">
        <v>0</v>
      </c>
      <c r="K109" s="14">
        <v>0</v>
      </c>
      <c r="L109" s="14">
        <v>7.7505149416607895E-4</v>
      </c>
      <c r="M109" s="14"/>
      <c r="N109" s="14">
        <v>0</v>
      </c>
      <c r="O109" s="14">
        <v>1.15466830034145E-3</v>
      </c>
      <c r="P109" s="14">
        <v>0</v>
      </c>
      <c r="Q109" s="14">
        <v>0</v>
      </c>
      <c r="R109" s="14"/>
      <c r="S109" s="14">
        <v>1.3568000669144801E-3</v>
      </c>
      <c r="T109" s="14">
        <v>0</v>
      </c>
      <c r="U109" s="14">
        <v>0</v>
      </c>
      <c r="V109" s="14"/>
      <c r="W109" s="14">
        <v>0</v>
      </c>
      <c r="X109" s="14">
        <v>0</v>
      </c>
      <c r="Y109" s="14">
        <v>0</v>
      </c>
      <c r="Z109" s="14">
        <v>0</v>
      </c>
      <c r="AA109" s="14">
        <v>0</v>
      </c>
      <c r="AB109" s="14">
        <v>0</v>
      </c>
      <c r="AC109" s="14">
        <v>7.4614699520176696E-4</v>
      </c>
      <c r="AD109" s="14"/>
      <c r="AE109" s="14">
        <v>0</v>
      </c>
      <c r="AF109" s="14">
        <v>5.6214575252636805E-4</v>
      </c>
      <c r="AG109" s="14"/>
      <c r="AH109" s="14">
        <v>5.1614434862383299E-4</v>
      </c>
      <c r="AI109" s="14">
        <v>7.8172821679361798E-4</v>
      </c>
      <c r="AJ109" s="14">
        <v>0</v>
      </c>
      <c r="AK109" s="14">
        <v>0</v>
      </c>
      <c r="AL109" s="14"/>
      <c r="AM109" s="14">
        <v>4.39283229879262E-4</v>
      </c>
      <c r="AN109" s="14">
        <v>7.1991481243508101E-4</v>
      </c>
      <c r="AO109" s="14"/>
      <c r="AP109" s="14">
        <v>0</v>
      </c>
      <c r="AQ109" s="14">
        <v>4.9713179327833196E-4</v>
      </c>
    </row>
    <row r="110" spans="2:43" x14ac:dyDescent="0.3">
      <c r="B110" s="15" t="s">
        <v>128</v>
      </c>
      <c r="C110" s="14">
        <v>4.08340862917906E-4</v>
      </c>
      <c r="D110" s="14">
        <v>8.4462523543654797E-4</v>
      </c>
      <c r="E110" s="14">
        <v>0</v>
      </c>
      <c r="F110" s="14"/>
      <c r="G110" s="14">
        <v>0</v>
      </c>
      <c r="H110" s="14">
        <v>2.2581606487749898E-3</v>
      </c>
      <c r="I110" s="14">
        <v>0</v>
      </c>
      <c r="J110" s="14">
        <v>0</v>
      </c>
      <c r="K110" s="14">
        <v>0</v>
      </c>
      <c r="L110" s="14">
        <v>0</v>
      </c>
      <c r="M110" s="14"/>
      <c r="N110" s="14">
        <v>0</v>
      </c>
      <c r="O110" s="14">
        <v>1.0530857264624E-3</v>
      </c>
      <c r="P110" s="14">
        <v>0</v>
      </c>
      <c r="Q110" s="14">
        <v>0</v>
      </c>
      <c r="R110" s="14"/>
      <c r="S110" s="14">
        <v>1.2374348405583999E-3</v>
      </c>
      <c r="T110" s="14">
        <v>0</v>
      </c>
      <c r="U110" s="14">
        <v>0</v>
      </c>
      <c r="V110" s="14"/>
      <c r="W110" s="14">
        <v>0</v>
      </c>
      <c r="X110" s="14">
        <v>0</v>
      </c>
      <c r="Y110" s="14">
        <v>0</v>
      </c>
      <c r="Z110" s="14">
        <v>0</v>
      </c>
      <c r="AA110" s="14">
        <v>0</v>
      </c>
      <c r="AB110" s="14">
        <v>2.3247099066688998E-2</v>
      </c>
      <c r="AC110" s="14">
        <v>0</v>
      </c>
      <c r="AD110" s="14"/>
      <c r="AE110" s="14">
        <v>0</v>
      </c>
      <c r="AF110" s="14">
        <v>5.1269067315862498E-4</v>
      </c>
      <c r="AG110" s="14"/>
      <c r="AH110" s="14">
        <v>0</v>
      </c>
      <c r="AI110" s="14">
        <v>0</v>
      </c>
      <c r="AJ110" s="14">
        <v>1.4608637404385501E-3</v>
      </c>
      <c r="AK110" s="14">
        <v>0</v>
      </c>
      <c r="AL110" s="14"/>
      <c r="AM110" s="14">
        <v>1.1352933656609901E-3</v>
      </c>
      <c r="AN110" s="14">
        <v>0</v>
      </c>
      <c r="AO110" s="14"/>
      <c r="AP110" s="14">
        <v>0</v>
      </c>
      <c r="AQ110" s="14">
        <v>1.28479848166105E-3</v>
      </c>
    </row>
    <row r="111" spans="2:43" x14ac:dyDescent="0.3">
      <c r="B111" s="15" t="s">
        <v>105</v>
      </c>
      <c r="C111" s="14">
        <v>3.9157651906164602E-4</v>
      </c>
      <c r="D111" s="14">
        <v>8.0994933311476702E-4</v>
      </c>
      <c r="E111" s="14">
        <v>0</v>
      </c>
      <c r="F111" s="14"/>
      <c r="G111" s="14">
        <v>0</v>
      </c>
      <c r="H111" s="14">
        <v>0</v>
      </c>
      <c r="I111" s="14">
        <v>0</v>
      </c>
      <c r="J111" s="14">
        <v>2.47579225761439E-3</v>
      </c>
      <c r="K111" s="14">
        <v>0</v>
      </c>
      <c r="L111" s="14">
        <v>0</v>
      </c>
      <c r="M111" s="14"/>
      <c r="N111" s="14">
        <v>1.63885199610855E-3</v>
      </c>
      <c r="O111" s="14">
        <v>0</v>
      </c>
      <c r="P111" s="14">
        <v>0</v>
      </c>
      <c r="Q111" s="14">
        <v>0</v>
      </c>
      <c r="R111" s="14"/>
      <c r="S111" s="14">
        <v>1.18663222673572E-3</v>
      </c>
      <c r="T111" s="14">
        <v>0</v>
      </c>
      <c r="U111" s="14">
        <v>0</v>
      </c>
      <c r="V111" s="14"/>
      <c r="W111" s="14">
        <v>0</v>
      </c>
      <c r="X111" s="14">
        <v>0</v>
      </c>
      <c r="Y111" s="14">
        <v>0</v>
      </c>
      <c r="Z111" s="14">
        <v>0</v>
      </c>
      <c r="AA111" s="14">
        <v>0</v>
      </c>
      <c r="AB111" s="14">
        <v>0</v>
      </c>
      <c r="AC111" s="14">
        <v>6.5256635224226697E-4</v>
      </c>
      <c r="AD111" s="14"/>
      <c r="AE111" s="14">
        <v>0</v>
      </c>
      <c r="AF111" s="14">
        <v>4.9164227091126795E-4</v>
      </c>
      <c r="AG111" s="14"/>
      <c r="AH111" s="14">
        <v>1.27917054864153E-3</v>
      </c>
      <c r="AI111" s="14">
        <v>0</v>
      </c>
      <c r="AJ111" s="14">
        <v>0</v>
      </c>
      <c r="AK111" s="14">
        <v>0</v>
      </c>
      <c r="AL111" s="14"/>
      <c r="AM111" s="14">
        <v>1.08868414751008E-3</v>
      </c>
      <c r="AN111" s="14">
        <v>0</v>
      </c>
      <c r="AO111" s="14"/>
      <c r="AP111" s="14">
        <v>0</v>
      </c>
      <c r="AQ111" s="14">
        <v>1.2320513640234601E-3</v>
      </c>
    </row>
    <row r="112" spans="2:43" x14ac:dyDescent="0.3">
      <c r="B112" s="15" t="s">
        <v>127</v>
      </c>
      <c r="C112" s="14">
        <v>3.7739259754402402E-4</v>
      </c>
      <c r="D112" s="14">
        <v>0</v>
      </c>
      <c r="E112" s="14">
        <v>7.3782330123786698E-4</v>
      </c>
      <c r="F112" s="14"/>
      <c r="G112" s="14">
        <v>0</v>
      </c>
      <c r="H112" s="14">
        <v>0</v>
      </c>
      <c r="I112" s="14">
        <v>2.3069332007909799E-3</v>
      </c>
      <c r="J112" s="14">
        <v>0</v>
      </c>
      <c r="K112" s="14">
        <v>0</v>
      </c>
      <c r="L112" s="14">
        <v>0</v>
      </c>
      <c r="M112" s="14"/>
      <c r="N112" s="14">
        <v>1.5794885078495801E-3</v>
      </c>
      <c r="O112" s="14">
        <v>0</v>
      </c>
      <c r="P112" s="14">
        <v>0</v>
      </c>
      <c r="Q112" s="14">
        <v>0</v>
      </c>
      <c r="R112" s="14"/>
      <c r="S112" s="14">
        <v>1.1436493164870901E-3</v>
      </c>
      <c r="T112" s="14">
        <v>0</v>
      </c>
      <c r="U112" s="14">
        <v>0</v>
      </c>
      <c r="V112" s="14"/>
      <c r="W112" s="14">
        <v>0</v>
      </c>
      <c r="X112" s="14">
        <v>0</v>
      </c>
      <c r="Y112" s="14">
        <v>0</v>
      </c>
      <c r="Z112" s="14">
        <v>0</v>
      </c>
      <c r="AA112" s="14">
        <v>0</v>
      </c>
      <c r="AB112" s="14">
        <v>2.14851950878715E-2</v>
      </c>
      <c r="AC112" s="14">
        <v>0</v>
      </c>
      <c r="AD112" s="14"/>
      <c r="AE112" s="14">
        <v>0</v>
      </c>
      <c r="AF112" s="14">
        <v>4.7383370720560598E-4</v>
      </c>
      <c r="AG112" s="14"/>
      <c r="AH112" s="14">
        <v>0</v>
      </c>
      <c r="AI112" s="14">
        <v>0</v>
      </c>
      <c r="AJ112" s="14">
        <v>0</v>
      </c>
      <c r="AK112" s="14">
        <v>8.6289502951696195E-3</v>
      </c>
      <c r="AL112" s="14"/>
      <c r="AM112" s="14">
        <v>0</v>
      </c>
      <c r="AN112" s="14">
        <v>0</v>
      </c>
      <c r="AO112" s="14"/>
      <c r="AP112" s="14">
        <v>9.1332781182443105E-4</v>
      </c>
      <c r="AQ112" s="14">
        <v>0</v>
      </c>
    </row>
    <row r="113" spans="2:43" x14ac:dyDescent="0.3">
      <c r="B113" s="15" t="s">
        <v>154</v>
      </c>
      <c r="C113" s="14">
        <v>3.5304460158238E-4</v>
      </c>
      <c r="D113" s="14">
        <v>5.5034444294945601E-4</v>
      </c>
      <c r="E113" s="14">
        <v>1.7004316957989601E-4</v>
      </c>
      <c r="F113" s="14"/>
      <c r="G113" s="14">
        <v>2.82793999084945E-3</v>
      </c>
      <c r="H113" s="14">
        <v>0</v>
      </c>
      <c r="I113" s="14">
        <v>0</v>
      </c>
      <c r="J113" s="14">
        <v>0</v>
      </c>
      <c r="K113" s="14">
        <v>0</v>
      </c>
      <c r="L113" s="14">
        <v>0</v>
      </c>
      <c r="M113" s="14"/>
      <c r="N113" s="14">
        <v>0</v>
      </c>
      <c r="O113" s="14">
        <v>0</v>
      </c>
      <c r="P113" s="14">
        <v>0</v>
      </c>
      <c r="Q113" s="14">
        <v>2.1131869895559098E-3</v>
      </c>
      <c r="R113" s="14"/>
      <c r="S113" s="14">
        <v>2.6357225956008502E-4</v>
      </c>
      <c r="T113" s="14">
        <v>4.76713696754887E-4</v>
      </c>
      <c r="U113" s="14">
        <v>0</v>
      </c>
      <c r="V113" s="14"/>
      <c r="W113" s="14">
        <v>2.2071973143442001E-3</v>
      </c>
      <c r="X113" s="14">
        <v>0</v>
      </c>
      <c r="Y113" s="14">
        <v>0</v>
      </c>
      <c r="Z113" s="14">
        <v>0</v>
      </c>
      <c r="AA113" s="14">
        <v>0</v>
      </c>
      <c r="AB113" s="14">
        <v>0</v>
      </c>
      <c r="AC113" s="14">
        <v>1.4494666847749701E-4</v>
      </c>
      <c r="AD113" s="14"/>
      <c r="AE113" s="14">
        <v>4.5846223332740203E-4</v>
      </c>
      <c r="AF113" s="14">
        <v>3.34061132780424E-4</v>
      </c>
      <c r="AG113" s="14"/>
      <c r="AH113" s="14">
        <v>0</v>
      </c>
      <c r="AI113" s="14">
        <v>2.34673210031774E-4</v>
      </c>
      <c r="AJ113" s="14">
        <v>0</v>
      </c>
      <c r="AK113" s="14">
        <v>6.0835623689800399E-3</v>
      </c>
      <c r="AL113" s="14"/>
      <c r="AM113" s="14">
        <v>0</v>
      </c>
      <c r="AN113" s="14">
        <v>0</v>
      </c>
      <c r="AO113" s="14"/>
      <c r="AP113" s="14">
        <v>0</v>
      </c>
      <c r="AQ113" s="14">
        <v>2.7366066300344198E-4</v>
      </c>
    </row>
    <row r="114" spans="2:43" x14ac:dyDescent="0.3">
      <c r="B114" s="15" t="s">
        <v>178</v>
      </c>
      <c r="C114" s="14">
        <v>3.10028232175389E-4</v>
      </c>
      <c r="D114" s="14">
        <v>0</v>
      </c>
      <c r="E114" s="14">
        <v>6.0612225896641099E-4</v>
      </c>
      <c r="F114" s="14"/>
      <c r="G114" s="14">
        <v>2.4833724467999301E-3</v>
      </c>
      <c r="H114" s="14">
        <v>0</v>
      </c>
      <c r="I114" s="14">
        <v>0</v>
      </c>
      <c r="J114" s="14">
        <v>0</v>
      </c>
      <c r="K114" s="14">
        <v>0</v>
      </c>
      <c r="L114" s="14">
        <v>0</v>
      </c>
      <c r="M114" s="14"/>
      <c r="N114" s="14">
        <v>0</v>
      </c>
      <c r="O114" s="14">
        <v>0</v>
      </c>
      <c r="P114" s="14">
        <v>1.50322056893944E-3</v>
      </c>
      <c r="Q114" s="14">
        <v>0</v>
      </c>
      <c r="R114" s="14"/>
      <c r="S114" s="14">
        <v>0</v>
      </c>
      <c r="T114" s="14">
        <v>5.5547625543200297E-4</v>
      </c>
      <c r="U114" s="14">
        <v>0</v>
      </c>
      <c r="V114" s="14"/>
      <c r="W114" s="14">
        <v>0</v>
      </c>
      <c r="X114" s="14">
        <v>0</v>
      </c>
      <c r="Y114" s="14">
        <v>0</v>
      </c>
      <c r="Z114" s="14">
        <v>0</v>
      </c>
      <c r="AA114" s="14">
        <v>0</v>
      </c>
      <c r="AB114" s="14">
        <v>0</v>
      </c>
      <c r="AC114" s="14">
        <v>5.1666528178867196E-4</v>
      </c>
      <c r="AD114" s="14"/>
      <c r="AE114" s="14">
        <v>1.63419774638243E-3</v>
      </c>
      <c r="AF114" s="14">
        <v>0</v>
      </c>
      <c r="AG114" s="14"/>
      <c r="AH114" s="14">
        <v>0</v>
      </c>
      <c r="AI114" s="14">
        <v>8.3649732320782895E-4</v>
      </c>
      <c r="AJ114" s="14">
        <v>0</v>
      </c>
      <c r="AK114" s="14">
        <v>0</v>
      </c>
      <c r="AL114" s="14"/>
      <c r="AM114" s="14">
        <v>0</v>
      </c>
      <c r="AN114" s="14">
        <v>7.7035317467451497E-4</v>
      </c>
      <c r="AO114" s="14"/>
      <c r="AP114" s="14">
        <v>7.5029931360408796E-4</v>
      </c>
      <c r="AQ114" s="14">
        <v>0</v>
      </c>
    </row>
    <row r="115" spans="2:43" x14ac:dyDescent="0.3">
      <c r="B115" s="15" t="s">
        <v>85</v>
      </c>
      <c r="C115" s="14">
        <v>3.0678057746108198E-4</v>
      </c>
      <c r="D115" s="14">
        <v>6.3455470905815297E-4</v>
      </c>
      <c r="E115" s="14">
        <v>0</v>
      </c>
      <c r="F115" s="14"/>
      <c r="G115" s="14">
        <v>2.45735824745544E-3</v>
      </c>
      <c r="H115" s="14">
        <v>0</v>
      </c>
      <c r="I115" s="14">
        <v>0</v>
      </c>
      <c r="J115" s="14">
        <v>0</v>
      </c>
      <c r="K115" s="14">
        <v>0</v>
      </c>
      <c r="L115" s="14">
        <v>0</v>
      </c>
      <c r="M115" s="14"/>
      <c r="N115" s="14">
        <v>1.28395840216424E-3</v>
      </c>
      <c r="O115" s="14">
        <v>0</v>
      </c>
      <c r="P115" s="14">
        <v>0</v>
      </c>
      <c r="Q115" s="14">
        <v>0</v>
      </c>
      <c r="R115" s="14"/>
      <c r="S115" s="14">
        <v>9.2966687743246804E-4</v>
      </c>
      <c r="T115" s="14">
        <v>0</v>
      </c>
      <c r="U115" s="14">
        <v>0</v>
      </c>
      <c r="V115" s="14"/>
      <c r="W115" s="14">
        <v>0</v>
      </c>
      <c r="X115" s="14">
        <v>0</v>
      </c>
      <c r="Y115" s="14">
        <v>0</v>
      </c>
      <c r="Z115" s="14">
        <v>0</v>
      </c>
      <c r="AA115" s="14">
        <v>0</v>
      </c>
      <c r="AB115" s="14">
        <v>0</v>
      </c>
      <c r="AC115" s="14">
        <v>5.1125303134184604E-4</v>
      </c>
      <c r="AD115" s="14"/>
      <c r="AE115" s="14">
        <v>0</v>
      </c>
      <c r="AF115" s="14">
        <v>3.8517707889091301E-4</v>
      </c>
      <c r="AG115" s="14"/>
      <c r="AH115" s="14">
        <v>1.0021660147647401E-3</v>
      </c>
      <c r="AI115" s="14">
        <v>0</v>
      </c>
      <c r="AJ115" s="14">
        <v>0</v>
      </c>
      <c r="AK115" s="14">
        <v>0</v>
      </c>
      <c r="AL115" s="14"/>
      <c r="AM115" s="14">
        <v>8.5292946636896698E-4</v>
      </c>
      <c r="AN115" s="14">
        <v>0</v>
      </c>
      <c r="AO115" s="14"/>
      <c r="AP115" s="14">
        <v>0</v>
      </c>
      <c r="AQ115" s="14">
        <v>9.6525049515884802E-4</v>
      </c>
    </row>
    <row r="116" spans="2:43" x14ac:dyDescent="0.3">
      <c r="B116" s="15" t="s">
        <v>192</v>
      </c>
      <c r="C116" s="14">
        <v>2.7899249967142499E-4</v>
      </c>
      <c r="D116" s="14">
        <v>5.7707696466170895E-4</v>
      </c>
      <c r="E116" s="14">
        <v>0</v>
      </c>
      <c r="F116" s="14"/>
      <c r="G116" s="14">
        <v>0</v>
      </c>
      <c r="H116" s="14">
        <v>0</v>
      </c>
      <c r="I116" s="14">
        <v>0</v>
      </c>
      <c r="J116" s="14">
        <v>0</v>
      </c>
      <c r="K116" s="14">
        <v>0</v>
      </c>
      <c r="L116" s="14">
        <v>1.3685596134707799E-3</v>
      </c>
      <c r="M116" s="14"/>
      <c r="N116" s="14">
        <v>0</v>
      </c>
      <c r="O116" s="14">
        <v>0</v>
      </c>
      <c r="P116" s="14">
        <v>0</v>
      </c>
      <c r="Q116" s="14">
        <v>1.6699400524660499E-3</v>
      </c>
      <c r="R116" s="14"/>
      <c r="S116" s="14">
        <v>0</v>
      </c>
      <c r="T116" s="14">
        <v>4.9986966646129696E-4</v>
      </c>
      <c r="U116" s="14">
        <v>0</v>
      </c>
      <c r="V116" s="14"/>
      <c r="W116" s="14">
        <v>0</v>
      </c>
      <c r="X116" s="14">
        <v>0</v>
      </c>
      <c r="Y116" s="14">
        <v>0</v>
      </c>
      <c r="Z116" s="14">
        <v>0</v>
      </c>
      <c r="AA116" s="14">
        <v>0</v>
      </c>
      <c r="AB116" s="14">
        <v>0</v>
      </c>
      <c r="AC116" s="14">
        <v>4.6494390994080998E-4</v>
      </c>
      <c r="AD116" s="14"/>
      <c r="AE116" s="14">
        <v>0</v>
      </c>
      <c r="AF116" s="14">
        <v>3.5028787332387699E-4</v>
      </c>
      <c r="AG116" s="14"/>
      <c r="AH116" s="14">
        <v>0</v>
      </c>
      <c r="AI116" s="14">
        <v>0</v>
      </c>
      <c r="AJ116" s="14">
        <v>0</v>
      </c>
      <c r="AK116" s="14">
        <v>6.3790663305445996E-3</v>
      </c>
      <c r="AL116" s="14"/>
      <c r="AM116" s="14">
        <v>0</v>
      </c>
      <c r="AN116" s="14">
        <v>0</v>
      </c>
      <c r="AO116" s="14"/>
      <c r="AP116" s="14">
        <v>0</v>
      </c>
      <c r="AQ116" s="14">
        <v>0</v>
      </c>
    </row>
    <row r="117" spans="2:43" x14ac:dyDescent="0.3">
      <c r="B117" s="15" t="s">
        <v>111</v>
      </c>
      <c r="C117" s="14">
        <v>2.60922935429379E-4</v>
      </c>
      <c r="D117" s="14">
        <v>0</v>
      </c>
      <c r="E117" s="14">
        <v>5.1011870089667495E-4</v>
      </c>
      <c r="F117" s="14"/>
      <c r="G117" s="14">
        <v>0</v>
      </c>
      <c r="H117" s="14">
        <v>0</v>
      </c>
      <c r="I117" s="14">
        <v>0</v>
      </c>
      <c r="J117" s="14">
        <v>1.64971838688922E-3</v>
      </c>
      <c r="K117" s="14">
        <v>0</v>
      </c>
      <c r="L117" s="14">
        <v>0</v>
      </c>
      <c r="M117" s="14"/>
      <c r="N117" s="14">
        <v>0</v>
      </c>
      <c r="O117" s="14">
        <v>0</v>
      </c>
      <c r="P117" s="14">
        <v>1.26512582642348E-3</v>
      </c>
      <c r="Q117" s="14">
        <v>0</v>
      </c>
      <c r="R117" s="14"/>
      <c r="S117" s="14">
        <v>7.90700026183751E-4</v>
      </c>
      <c r="T117" s="14">
        <v>0</v>
      </c>
      <c r="U117" s="14">
        <v>0</v>
      </c>
      <c r="V117" s="14"/>
      <c r="W117" s="14">
        <v>0</v>
      </c>
      <c r="X117" s="14">
        <v>0</v>
      </c>
      <c r="Y117" s="14">
        <v>0</v>
      </c>
      <c r="Z117" s="14">
        <v>0</v>
      </c>
      <c r="AA117" s="14">
        <v>0</v>
      </c>
      <c r="AB117" s="14">
        <v>0</v>
      </c>
      <c r="AC117" s="14">
        <v>4.3483079270820299E-4</v>
      </c>
      <c r="AD117" s="14"/>
      <c r="AE117" s="14">
        <v>0</v>
      </c>
      <c r="AF117" s="14">
        <v>3.27600707046326E-4</v>
      </c>
      <c r="AG117" s="14"/>
      <c r="AH117" s="14">
        <v>0</v>
      </c>
      <c r="AI117" s="14">
        <v>7.04004714405266E-4</v>
      </c>
      <c r="AJ117" s="14">
        <v>0</v>
      </c>
      <c r="AK117" s="14">
        <v>0</v>
      </c>
      <c r="AL117" s="14"/>
      <c r="AM117" s="14">
        <v>7.2543334366543004E-4</v>
      </c>
      <c r="AN117" s="14">
        <v>0</v>
      </c>
      <c r="AO117" s="14"/>
      <c r="AP117" s="14">
        <v>0</v>
      </c>
      <c r="AQ117" s="14">
        <v>0</v>
      </c>
    </row>
    <row r="118" spans="2:43" x14ac:dyDescent="0.3">
      <c r="B118" s="15" t="s">
        <v>95</v>
      </c>
      <c r="C118" s="14">
        <v>2.5469255067433398E-4</v>
      </c>
      <c r="D118" s="14">
        <v>5.2681417686207101E-4</v>
      </c>
      <c r="E118" s="14">
        <v>0</v>
      </c>
      <c r="F118" s="14"/>
      <c r="G118" s="14">
        <v>0</v>
      </c>
      <c r="H118" s="14">
        <v>0</v>
      </c>
      <c r="I118" s="14">
        <v>0</v>
      </c>
      <c r="J118" s="14">
        <v>0</v>
      </c>
      <c r="K118" s="14">
        <v>1.50957357462965E-3</v>
      </c>
      <c r="L118" s="14">
        <v>0</v>
      </c>
      <c r="M118" s="14"/>
      <c r="N118" s="14">
        <v>0</v>
      </c>
      <c r="O118" s="14">
        <v>6.5683627113597104E-4</v>
      </c>
      <c r="P118" s="14">
        <v>0</v>
      </c>
      <c r="Q118" s="14">
        <v>0</v>
      </c>
      <c r="R118" s="14"/>
      <c r="S118" s="14">
        <v>7.7181948821631696E-4</v>
      </c>
      <c r="T118" s="14">
        <v>0</v>
      </c>
      <c r="U118" s="14">
        <v>0</v>
      </c>
      <c r="V118" s="14"/>
      <c r="W118" s="14">
        <v>0</v>
      </c>
      <c r="X118" s="14">
        <v>0</v>
      </c>
      <c r="Y118" s="14">
        <v>0</v>
      </c>
      <c r="Z118" s="14">
        <v>0</v>
      </c>
      <c r="AA118" s="14">
        <v>0</v>
      </c>
      <c r="AB118" s="14">
        <v>0</v>
      </c>
      <c r="AC118" s="14">
        <v>4.244477915456E-4</v>
      </c>
      <c r="AD118" s="14"/>
      <c r="AE118" s="14">
        <v>0</v>
      </c>
      <c r="AF118" s="14">
        <v>3.1977817336386298E-4</v>
      </c>
      <c r="AG118" s="14"/>
      <c r="AH118" s="14">
        <v>8.3200905550138505E-4</v>
      </c>
      <c r="AI118" s="14">
        <v>0</v>
      </c>
      <c r="AJ118" s="14">
        <v>0</v>
      </c>
      <c r="AK118" s="14">
        <v>0</v>
      </c>
      <c r="AL118" s="14"/>
      <c r="AM118" s="14">
        <v>7.0811126027810201E-4</v>
      </c>
      <c r="AN118" s="14">
        <v>0</v>
      </c>
      <c r="AO118" s="14"/>
      <c r="AP118" s="14">
        <v>0</v>
      </c>
      <c r="AQ118" s="14">
        <v>8.0136139219197497E-4</v>
      </c>
    </row>
    <row r="119" spans="2:43" x14ac:dyDescent="0.3">
      <c r="B119" s="15" t="s">
        <v>159</v>
      </c>
      <c r="C119" s="14">
        <v>2.5214838011316702E-4</v>
      </c>
      <c r="D119" s="14">
        <v>5.21551733510551E-4</v>
      </c>
      <c r="E119" s="14">
        <v>0</v>
      </c>
      <c r="F119" s="14"/>
      <c r="G119" s="14">
        <v>0</v>
      </c>
      <c r="H119" s="14">
        <v>1.39440257229016E-3</v>
      </c>
      <c r="I119" s="14">
        <v>0</v>
      </c>
      <c r="J119" s="14">
        <v>0</v>
      </c>
      <c r="K119" s="14">
        <v>0</v>
      </c>
      <c r="L119" s="14">
        <v>0</v>
      </c>
      <c r="M119" s="14"/>
      <c r="N119" s="14">
        <v>0</v>
      </c>
      <c r="O119" s="14">
        <v>6.5027501325816395E-4</v>
      </c>
      <c r="P119" s="14">
        <v>0</v>
      </c>
      <c r="Q119" s="14">
        <v>0</v>
      </c>
      <c r="R119" s="14"/>
      <c r="S119" s="14">
        <v>7.6410964191238697E-4</v>
      </c>
      <c r="T119" s="14">
        <v>0</v>
      </c>
      <c r="U119" s="14">
        <v>0</v>
      </c>
      <c r="V119" s="14"/>
      <c r="W119" s="14">
        <v>0</v>
      </c>
      <c r="X119" s="14">
        <v>0</v>
      </c>
      <c r="Y119" s="14">
        <v>0</v>
      </c>
      <c r="Z119" s="14">
        <v>0</v>
      </c>
      <c r="AA119" s="14">
        <v>0</v>
      </c>
      <c r="AB119" s="14">
        <v>0</v>
      </c>
      <c r="AC119" s="14">
        <v>4.20207904775674E-4</v>
      </c>
      <c r="AD119" s="14"/>
      <c r="AE119" s="14">
        <v>0</v>
      </c>
      <c r="AF119" s="14">
        <v>3.1658385059069201E-4</v>
      </c>
      <c r="AG119" s="14"/>
      <c r="AH119" s="14">
        <v>0</v>
      </c>
      <c r="AI119" s="14">
        <v>6.80329799437529E-4</v>
      </c>
      <c r="AJ119" s="14">
        <v>0</v>
      </c>
      <c r="AK119" s="14">
        <v>0</v>
      </c>
      <c r="AL119" s="14"/>
      <c r="AM119" s="14">
        <v>0</v>
      </c>
      <c r="AN119" s="14">
        <v>6.2653424736921104E-4</v>
      </c>
      <c r="AO119" s="14"/>
      <c r="AP119" s="14">
        <v>6.1022428569752003E-4</v>
      </c>
      <c r="AQ119" s="14">
        <v>0</v>
      </c>
    </row>
    <row r="120" spans="2:43" x14ac:dyDescent="0.3">
      <c r="B120" s="15" t="s">
        <v>228</v>
      </c>
      <c r="C120" s="14">
        <v>2.38885873670799E-4</v>
      </c>
      <c r="D120" s="14">
        <v>0</v>
      </c>
      <c r="E120" s="14">
        <v>4.6703503215989798E-4</v>
      </c>
      <c r="F120" s="14"/>
      <c r="G120" s="14">
        <v>0</v>
      </c>
      <c r="H120" s="14">
        <v>0</v>
      </c>
      <c r="I120" s="14">
        <v>0</v>
      </c>
      <c r="J120" s="14">
        <v>1.5103862660225101E-3</v>
      </c>
      <c r="K120" s="14">
        <v>0</v>
      </c>
      <c r="L120" s="14">
        <v>0</v>
      </c>
      <c r="M120" s="14"/>
      <c r="N120" s="14">
        <v>0</v>
      </c>
      <c r="O120" s="14">
        <v>0</v>
      </c>
      <c r="P120" s="14">
        <v>1.1582756719003E-3</v>
      </c>
      <c r="Q120" s="14">
        <v>0</v>
      </c>
      <c r="R120" s="14"/>
      <c r="S120" s="14">
        <v>7.2391898495083795E-4</v>
      </c>
      <c r="T120" s="14">
        <v>0</v>
      </c>
      <c r="U120" s="14">
        <v>0</v>
      </c>
      <c r="V120" s="14"/>
      <c r="W120" s="14">
        <v>1.9817015682885102E-3</v>
      </c>
      <c r="X120" s="14">
        <v>0</v>
      </c>
      <c r="Y120" s="14">
        <v>0</v>
      </c>
      <c r="Z120" s="14">
        <v>0</v>
      </c>
      <c r="AA120" s="14">
        <v>0</v>
      </c>
      <c r="AB120" s="14">
        <v>0</v>
      </c>
      <c r="AC120" s="14">
        <v>0</v>
      </c>
      <c r="AD120" s="14"/>
      <c r="AE120" s="14">
        <v>0</v>
      </c>
      <c r="AF120" s="14">
        <v>2.99932165752882E-4</v>
      </c>
      <c r="AG120" s="14"/>
      <c r="AH120" s="14">
        <v>7.8037307961788596E-4</v>
      </c>
      <c r="AI120" s="14">
        <v>0</v>
      </c>
      <c r="AJ120" s="14">
        <v>0</v>
      </c>
      <c r="AK120" s="14">
        <v>0</v>
      </c>
      <c r="AL120" s="14"/>
      <c r="AM120" s="14">
        <v>0</v>
      </c>
      <c r="AN120" s="14">
        <v>5.9357978425360802E-4</v>
      </c>
      <c r="AO120" s="14"/>
      <c r="AP120" s="14">
        <v>5.78127694330482E-4</v>
      </c>
      <c r="AQ120" s="14">
        <v>0</v>
      </c>
    </row>
    <row r="121" spans="2:43" x14ac:dyDescent="0.3">
      <c r="B121" s="15" t="s">
        <v>139</v>
      </c>
      <c r="C121" s="14">
        <v>2.1811188865520601E-4</v>
      </c>
      <c r="D121" s="14">
        <v>0</v>
      </c>
      <c r="E121" s="14">
        <v>4.2642074797992599E-4</v>
      </c>
      <c r="F121" s="14"/>
      <c r="G121" s="14">
        <v>0</v>
      </c>
      <c r="H121" s="14">
        <v>0</v>
      </c>
      <c r="I121" s="14">
        <v>0</v>
      </c>
      <c r="J121" s="14">
        <v>0</v>
      </c>
      <c r="K121" s="14">
        <v>1.2927584358267E-3</v>
      </c>
      <c r="L121" s="14">
        <v>0</v>
      </c>
      <c r="M121" s="14"/>
      <c r="N121" s="14">
        <v>0</v>
      </c>
      <c r="O121" s="14">
        <v>5.6249701554049599E-4</v>
      </c>
      <c r="P121" s="14">
        <v>0</v>
      </c>
      <c r="Q121" s="14">
        <v>0</v>
      </c>
      <c r="R121" s="14"/>
      <c r="S121" s="14">
        <v>6.6096556742646596E-4</v>
      </c>
      <c r="T121" s="14">
        <v>0</v>
      </c>
      <c r="U121" s="14">
        <v>0</v>
      </c>
      <c r="V121" s="14"/>
      <c r="W121" s="14">
        <v>0</v>
      </c>
      <c r="X121" s="14">
        <v>0</v>
      </c>
      <c r="Y121" s="14">
        <v>0</v>
      </c>
      <c r="Z121" s="14">
        <v>0</v>
      </c>
      <c r="AA121" s="14">
        <v>0</v>
      </c>
      <c r="AB121" s="14">
        <v>0</v>
      </c>
      <c r="AC121" s="14">
        <v>3.63485736840088E-4</v>
      </c>
      <c r="AD121" s="14"/>
      <c r="AE121" s="14">
        <v>0</v>
      </c>
      <c r="AF121" s="14">
        <v>2.7384947521408802E-4</v>
      </c>
      <c r="AG121" s="14"/>
      <c r="AH121" s="14">
        <v>7.1251030308177796E-4</v>
      </c>
      <c r="AI121" s="14">
        <v>0</v>
      </c>
      <c r="AJ121" s="14">
        <v>0</v>
      </c>
      <c r="AK121" s="14">
        <v>0</v>
      </c>
      <c r="AL121" s="14"/>
      <c r="AM121" s="14">
        <v>6.0640754489423997E-4</v>
      </c>
      <c r="AN121" s="14">
        <v>0</v>
      </c>
      <c r="AO121" s="14"/>
      <c r="AP121" s="14">
        <v>0</v>
      </c>
      <c r="AQ121" s="14">
        <v>6.8626446389415401E-4</v>
      </c>
    </row>
    <row r="122" spans="2:43" x14ac:dyDescent="0.3">
      <c r="B122" s="15" t="s">
        <v>168</v>
      </c>
      <c r="C122" s="14">
        <v>2.0750614088504499E-4</v>
      </c>
      <c r="D122" s="14">
        <v>4.2921230524704102E-4</v>
      </c>
      <c r="E122" s="14">
        <v>0</v>
      </c>
      <c r="F122" s="14"/>
      <c r="G122" s="14">
        <v>0</v>
      </c>
      <c r="H122" s="14">
        <v>0</v>
      </c>
      <c r="I122" s="14">
        <v>0</v>
      </c>
      <c r="J122" s="14">
        <v>1.3119839214101501E-3</v>
      </c>
      <c r="K122" s="14">
        <v>0</v>
      </c>
      <c r="L122" s="14">
        <v>0</v>
      </c>
      <c r="M122" s="14"/>
      <c r="N122" s="14">
        <v>0</v>
      </c>
      <c r="O122" s="14">
        <v>5.3514545068507704E-4</v>
      </c>
      <c r="P122" s="14">
        <v>0</v>
      </c>
      <c r="Q122" s="14">
        <v>0</v>
      </c>
      <c r="R122" s="14"/>
      <c r="S122" s="14">
        <v>6.2882594341922996E-4</v>
      </c>
      <c r="T122" s="14">
        <v>0</v>
      </c>
      <c r="U122" s="14">
        <v>0</v>
      </c>
      <c r="V122" s="14"/>
      <c r="W122" s="14">
        <v>0</v>
      </c>
      <c r="X122" s="14">
        <v>0</v>
      </c>
      <c r="Y122" s="14">
        <v>0</v>
      </c>
      <c r="Z122" s="14">
        <v>0</v>
      </c>
      <c r="AA122" s="14">
        <v>0</v>
      </c>
      <c r="AB122" s="14">
        <v>0</v>
      </c>
      <c r="AC122" s="14">
        <v>3.4581114758800401E-4</v>
      </c>
      <c r="AD122" s="14"/>
      <c r="AE122" s="14">
        <v>0</v>
      </c>
      <c r="AF122" s="14">
        <v>2.6053347268429098E-4</v>
      </c>
      <c r="AG122" s="14"/>
      <c r="AH122" s="14">
        <v>0</v>
      </c>
      <c r="AI122" s="14">
        <v>0</v>
      </c>
      <c r="AJ122" s="14">
        <v>7.4236556922356904E-4</v>
      </c>
      <c r="AK122" s="14">
        <v>0</v>
      </c>
      <c r="AL122" s="14"/>
      <c r="AM122" s="14">
        <v>0</v>
      </c>
      <c r="AN122" s="14">
        <v>0</v>
      </c>
      <c r="AO122" s="14"/>
      <c r="AP122" s="14">
        <v>0</v>
      </c>
      <c r="AQ122" s="14">
        <v>0</v>
      </c>
    </row>
    <row r="123" spans="2:43" x14ac:dyDescent="0.3">
      <c r="B123" s="15" t="s">
        <v>206</v>
      </c>
      <c r="C123" s="14">
        <v>1.8615454304155799E-4</v>
      </c>
      <c r="D123" s="14">
        <v>0</v>
      </c>
      <c r="E123" s="14">
        <v>3.63942378258563E-4</v>
      </c>
      <c r="F123" s="14"/>
      <c r="G123" s="14">
        <v>1.49112569456097E-3</v>
      </c>
      <c r="H123" s="14">
        <v>0</v>
      </c>
      <c r="I123" s="14">
        <v>0</v>
      </c>
      <c r="J123" s="14">
        <v>0</v>
      </c>
      <c r="K123" s="14">
        <v>0</v>
      </c>
      <c r="L123" s="14">
        <v>0</v>
      </c>
      <c r="M123" s="14"/>
      <c r="N123" s="14">
        <v>0</v>
      </c>
      <c r="O123" s="14">
        <v>0</v>
      </c>
      <c r="P123" s="14">
        <v>9.0259953468781401E-4</v>
      </c>
      <c r="Q123" s="14">
        <v>0</v>
      </c>
      <c r="R123" s="14"/>
      <c r="S123" s="14">
        <v>5.6412212983485805E-4</v>
      </c>
      <c r="T123" s="14">
        <v>0</v>
      </c>
      <c r="U123" s="14">
        <v>0</v>
      </c>
      <c r="V123" s="14"/>
      <c r="W123" s="14">
        <v>0</v>
      </c>
      <c r="X123" s="14">
        <v>0</v>
      </c>
      <c r="Y123" s="14">
        <v>0</v>
      </c>
      <c r="Z123" s="14">
        <v>0</v>
      </c>
      <c r="AA123" s="14">
        <v>0</v>
      </c>
      <c r="AB123" s="14">
        <v>0</v>
      </c>
      <c r="AC123" s="14">
        <v>3.10228487134673E-4</v>
      </c>
      <c r="AD123" s="14"/>
      <c r="AE123" s="14">
        <v>0</v>
      </c>
      <c r="AF123" s="14">
        <v>2.3372556276029599E-4</v>
      </c>
      <c r="AG123" s="14"/>
      <c r="AH123" s="14">
        <v>0</v>
      </c>
      <c r="AI123" s="14">
        <v>5.0226966707066602E-4</v>
      </c>
      <c r="AJ123" s="14">
        <v>0</v>
      </c>
      <c r="AK123" s="14">
        <v>0</v>
      </c>
      <c r="AL123" s="14"/>
      <c r="AM123" s="14">
        <v>0</v>
      </c>
      <c r="AN123" s="14">
        <v>4.6255382035988602E-4</v>
      </c>
      <c r="AO123" s="14"/>
      <c r="AP123" s="14">
        <v>4.5051260295981199E-4</v>
      </c>
      <c r="AQ123" s="14">
        <v>0</v>
      </c>
    </row>
    <row r="124" spans="2:43" x14ac:dyDescent="0.3">
      <c r="B124" s="15" t="s">
        <v>179</v>
      </c>
      <c r="C124" s="14">
        <v>1.6257613479384001E-4</v>
      </c>
      <c r="D124" s="14">
        <v>0</v>
      </c>
      <c r="E124" s="14">
        <v>3.1784529229429503E-4</v>
      </c>
      <c r="F124" s="14"/>
      <c r="G124" s="14">
        <v>0</v>
      </c>
      <c r="H124" s="14">
        <v>0</v>
      </c>
      <c r="I124" s="14">
        <v>0</v>
      </c>
      <c r="J124" s="14">
        <v>0</v>
      </c>
      <c r="K124" s="14">
        <v>0</v>
      </c>
      <c r="L124" s="14">
        <v>7.9749503106739102E-4</v>
      </c>
      <c r="M124" s="14"/>
      <c r="N124" s="14">
        <v>0</v>
      </c>
      <c r="O124" s="14">
        <v>4.1927375524315302E-4</v>
      </c>
      <c r="P124" s="14">
        <v>0</v>
      </c>
      <c r="Q124" s="14">
        <v>0</v>
      </c>
      <c r="R124" s="14"/>
      <c r="S124" s="14">
        <v>4.9267019714767705E-4</v>
      </c>
      <c r="T124" s="14">
        <v>0</v>
      </c>
      <c r="U124" s="14">
        <v>0</v>
      </c>
      <c r="V124" s="14"/>
      <c r="W124" s="14">
        <v>0</v>
      </c>
      <c r="X124" s="14">
        <v>0</v>
      </c>
      <c r="Y124" s="14">
        <v>0</v>
      </c>
      <c r="Z124" s="14">
        <v>0</v>
      </c>
      <c r="AA124" s="14">
        <v>0</v>
      </c>
      <c r="AB124" s="14">
        <v>0</v>
      </c>
      <c r="AC124" s="14">
        <v>2.7093482392227298E-4</v>
      </c>
      <c r="AD124" s="14"/>
      <c r="AE124" s="14">
        <v>0</v>
      </c>
      <c r="AF124" s="14">
        <v>2.0412179028905699E-4</v>
      </c>
      <c r="AG124" s="14"/>
      <c r="AH124" s="14">
        <v>0</v>
      </c>
      <c r="AI124" s="14">
        <v>4.3865199184694802E-4</v>
      </c>
      <c r="AJ124" s="14">
        <v>0</v>
      </c>
      <c r="AK124" s="14">
        <v>0</v>
      </c>
      <c r="AL124" s="14"/>
      <c r="AM124" s="14">
        <v>0</v>
      </c>
      <c r="AN124" s="14">
        <v>4.0396657003125903E-4</v>
      </c>
      <c r="AO124" s="14"/>
      <c r="AP124" s="14">
        <v>3.9345049800244299E-4</v>
      </c>
      <c r="AQ124" s="14">
        <v>0</v>
      </c>
    </row>
    <row r="125" spans="2:43" x14ac:dyDescent="0.3">
      <c r="B125" s="15" t="s">
        <v>210</v>
      </c>
      <c r="C125" s="14">
        <v>1.53493681810115E-4</v>
      </c>
      <c r="D125" s="14">
        <v>3.1749121606513203E-4</v>
      </c>
      <c r="E125" s="14">
        <v>0</v>
      </c>
      <c r="F125" s="14"/>
      <c r="G125" s="14">
        <v>0</v>
      </c>
      <c r="H125" s="14">
        <v>0</v>
      </c>
      <c r="I125" s="14">
        <v>0</v>
      </c>
      <c r="J125" s="14">
        <v>0</v>
      </c>
      <c r="K125" s="14">
        <v>9.0976357698596905E-4</v>
      </c>
      <c r="L125" s="14">
        <v>0</v>
      </c>
      <c r="M125" s="14"/>
      <c r="N125" s="14">
        <v>0</v>
      </c>
      <c r="O125" s="14">
        <v>0</v>
      </c>
      <c r="P125" s="14">
        <v>7.4423822011370497E-4</v>
      </c>
      <c r="Q125" s="14">
        <v>0</v>
      </c>
      <c r="R125" s="14"/>
      <c r="S125" s="14">
        <v>4.65146760772771E-4</v>
      </c>
      <c r="T125" s="14">
        <v>0</v>
      </c>
      <c r="U125" s="14">
        <v>0</v>
      </c>
      <c r="V125" s="14"/>
      <c r="W125" s="14">
        <v>1.2733221319928701E-3</v>
      </c>
      <c r="X125" s="14">
        <v>0</v>
      </c>
      <c r="Y125" s="14">
        <v>0</v>
      </c>
      <c r="Z125" s="14">
        <v>0</v>
      </c>
      <c r="AA125" s="14">
        <v>0</v>
      </c>
      <c r="AB125" s="14">
        <v>0</v>
      </c>
      <c r="AC125" s="14">
        <v>0</v>
      </c>
      <c r="AD125" s="14"/>
      <c r="AE125" s="14">
        <v>8.0908447317187295E-4</v>
      </c>
      <c r="AF125" s="14">
        <v>0</v>
      </c>
      <c r="AG125" s="14"/>
      <c r="AH125" s="14">
        <v>0</v>
      </c>
      <c r="AI125" s="14">
        <v>4.1414632810227002E-4</v>
      </c>
      <c r="AJ125" s="14">
        <v>0</v>
      </c>
      <c r="AK125" s="14">
        <v>0</v>
      </c>
      <c r="AL125" s="14"/>
      <c r="AM125" s="14">
        <v>4.2675219272614399E-4</v>
      </c>
      <c r="AN125" s="14">
        <v>0</v>
      </c>
      <c r="AO125" s="14"/>
      <c r="AP125" s="14">
        <v>0</v>
      </c>
      <c r="AQ125" s="14">
        <v>4.8295056224595498E-4</v>
      </c>
    </row>
    <row r="126" spans="2:43" x14ac:dyDescent="0.3">
      <c r="B126" s="15" t="s">
        <v>104</v>
      </c>
      <c r="C126" s="14">
        <v>1.35606507236195E-4</v>
      </c>
      <c r="D126" s="14">
        <v>0</v>
      </c>
      <c r="E126" s="14">
        <v>2.6511818591427102E-4</v>
      </c>
      <c r="F126" s="14"/>
      <c r="G126" s="14">
        <v>0</v>
      </c>
      <c r="H126" s="14">
        <v>0</v>
      </c>
      <c r="I126" s="14">
        <v>0</v>
      </c>
      <c r="J126" s="14">
        <v>0</v>
      </c>
      <c r="K126" s="14">
        <v>8.0374553291642098E-4</v>
      </c>
      <c r="L126" s="14">
        <v>0</v>
      </c>
      <c r="M126" s="14"/>
      <c r="N126" s="14">
        <v>0</v>
      </c>
      <c r="O126" s="14">
        <v>0</v>
      </c>
      <c r="P126" s="14">
        <v>6.5750944528227104E-4</v>
      </c>
      <c r="Q126" s="14">
        <v>0</v>
      </c>
      <c r="R126" s="14"/>
      <c r="S126" s="14">
        <v>4.1094152434663101E-4</v>
      </c>
      <c r="T126" s="14">
        <v>0</v>
      </c>
      <c r="U126" s="14">
        <v>0</v>
      </c>
      <c r="V126" s="14"/>
      <c r="W126" s="14">
        <v>0</v>
      </c>
      <c r="X126" s="14">
        <v>0</v>
      </c>
      <c r="Y126" s="14">
        <v>0</v>
      </c>
      <c r="Z126" s="14">
        <v>0</v>
      </c>
      <c r="AA126" s="14">
        <v>0</v>
      </c>
      <c r="AB126" s="14">
        <v>0</v>
      </c>
      <c r="AC126" s="14">
        <v>2.25989658367404E-4</v>
      </c>
      <c r="AD126" s="14"/>
      <c r="AE126" s="14">
        <v>7.1479892964978304E-4</v>
      </c>
      <c r="AF126" s="14">
        <v>0</v>
      </c>
      <c r="AG126" s="14"/>
      <c r="AH126" s="14">
        <v>4.4298838621980202E-4</v>
      </c>
      <c r="AI126" s="14">
        <v>0</v>
      </c>
      <c r="AJ126" s="14">
        <v>0</v>
      </c>
      <c r="AK126" s="14">
        <v>0</v>
      </c>
      <c r="AL126" s="14"/>
      <c r="AM126" s="14">
        <v>3.7702121434920398E-4</v>
      </c>
      <c r="AN126" s="14">
        <v>0</v>
      </c>
      <c r="AO126" s="14"/>
      <c r="AP126" s="14">
        <v>0</v>
      </c>
      <c r="AQ126" s="14">
        <v>4.2667058436287198E-4</v>
      </c>
    </row>
    <row r="127" spans="2:43" x14ac:dyDescent="0.3">
      <c r="B127" s="15" t="s">
        <v>173</v>
      </c>
      <c r="C127" s="14">
        <v>1.2671587338420801E-4</v>
      </c>
      <c r="D127" s="14">
        <v>2.6210314497033703E-4</v>
      </c>
      <c r="E127" s="14">
        <v>0</v>
      </c>
      <c r="F127" s="14"/>
      <c r="G127" s="14">
        <v>0</v>
      </c>
      <c r="H127" s="14">
        <v>0</v>
      </c>
      <c r="I127" s="14">
        <v>7.7459138647560503E-4</v>
      </c>
      <c r="J127" s="14">
        <v>0</v>
      </c>
      <c r="K127" s="14">
        <v>0</v>
      </c>
      <c r="L127" s="14">
        <v>0</v>
      </c>
      <c r="M127" s="14"/>
      <c r="N127" s="14">
        <v>0</v>
      </c>
      <c r="O127" s="14">
        <v>0</v>
      </c>
      <c r="P127" s="14">
        <v>0</v>
      </c>
      <c r="Q127" s="14">
        <v>7.5847168829527704E-4</v>
      </c>
      <c r="R127" s="14"/>
      <c r="S127" s="14">
        <v>3.8399937605296703E-4</v>
      </c>
      <c r="T127" s="14">
        <v>0</v>
      </c>
      <c r="U127" s="14">
        <v>0</v>
      </c>
      <c r="V127" s="14"/>
      <c r="W127" s="14">
        <v>0</v>
      </c>
      <c r="X127" s="14">
        <v>0</v>
      </c>
      <c r="Y127" s="14">
        <v>0</v>
      </c>
      <c r="Z127" s="14">
        <v>0</v>
      </c>
      <c r="AA127" s="14">
        <v>0</v>
      </c>
      <c r="AB127" s="14">
        <v>0</v>
      </c>
      <c r="AC127" s="14">
        <v>2.1117332434457701E-4</v>
      </c>
      <c r="AD127" s="14"/>
      <c r="AE127" s="14">
        <v>6.6793528209458297E-4</v>
      </c>
      <c r="AF127" s="14">
        <v>0</v>
      </c>
      <c r="AG127" s="14"/>
      <c r="AH127" s="14">
        <v>0</v>
      </c>
      <c r="AI127" s="14">
        <v>0</v>
      </c>
      <c r="AJ127" s="14">
        <v>4.5333357881992601E-4</v>
      </c>
      <c r="AK127" s="14">
        <v>0</v>
      </c>
      <c r="AL127" s="14"/>
      <c r="AM127" s="14">
        <v>3.5230294942573598E-4</v>
      </c>
      <c r="AN127" s="14">
        <v>0</v>
      </c>
      <c r="AO127" s="14"/>
      <c r="AP127" s="14">
        <v>0</v>
      </c>
      <c r="AQ127" s="14">
        <v>3.9869720743357303E-4</v>
      </c>
    </row>
    <row r="128" spans="2:43" x14ac:dyDescent="0.3">
      <c r="B128" s="15" t="s">
        <v>204</v>
      </c>
      <c r="C128" s="14">
        <v>1.2318872096818301E-4</v>
      </c>
      <c r="D128" s="14">
        <v>2.54807470668926E-4</v>
      </c>
      <c r="E128" s="14">
        <v>0</v>
      </c>
      <c r="F128" s="14"/>
      <c r="G128" s="14">
        <v>0</v>
      </c>
      <c r="H128" s="14">
        <v>6.8124438998209795E-4</v>
      </c>
      <c r="I128" s="14">
        <v>0</v>
      </c>
      <c r="J128" s="14">
        <v>0</v>
      </c>
      <c r="K128" s="14">
        <v>0</v>
      </c>
      <c r="L128" s="14">
        <v>0</v>
      </c>
      <c r="M128" s="14"/>
      <c r="N128" s="14">
        <v>0</v>
      </c>
      <c r="O128" s="14">
        <v>0</v>
      </c>
      <c r="P128" s="14">
        <v>5.9729985853660197E-4</v>
      </c>
      <c r="Q128" s="14">
        <v>0</v>
      </c>
      <c r="R128" s="14"/>
      <c r="S128" s="14">
        <v>3.7331070469061301E-4</v>
      </c>
      <c r="T128" s="14">
        <v>0</v>
      </c>
      <c r="U128" s="14">
        <v>0</v>
      </c>
      <c r="V128" s="14"/>
      <c r="W128" s="14">
        <v>0</v>
      </c>
      <c r="X128" s="14">
        <v>0</v>
      </c>
      <c r="Y128" s="14">
        <v>0</v>
      </c>
      <c r="Z128" s="14">
        <v>9.9633750145844899E-3</v>
      </c>
      <c r="AA128" s="14">
        <v>0</v>
      </c>
      <c r="AB128" s="14">
        <v>0</v>
      </c>
      <c r="AC128" s="14">
        <v>0</v>
      </c>
      <c r="AD128" s="14"/>
      <c r="AE128" s="14">
        <v>6.4934321875580105E-4</v>
      </c>
      <c r="AF128" s="14">
        <v>0</v>
      </c>
      <c r="AG128" s="14"/>
      <c r="AH128" s="14">
        <v>4.0242296490334602E-4</v>
      </c>
      <c r="AI128" s="14">
        <v>0</v>
      </c>
      <c r="AJ128" s="14">
        <v>0</v>
      </c>
      <c r="AK128" s="14">
        <v>0</v>
      </c>
      <c r="AL128" s="14"/>
      <c r="AM128" s="14">
        <v>3.4249655212086099E-4</v>
      </c>
      <c r="AN128" s="14">
        <v>0</v>
      </c>
      <c r="AO128" s="14"/>
      <c r="AP128" s="14">
        <v>0</v>
      </c>
      <c r="AQ128" s="14">
        <v>3.8759942006956998E-4</v>
      </c>
    </row>
    <row r="129" spans="2:43" x14ac:dyDescent="0.3">
      <c r="B129" s="15" t="s">
        <v>260</v>
      </c>
      <c r="C129" s="14">
        <v>7.1208431093224797E-5</v>
      </c>
      <c r="D129" s="14">
        <v>0</v>
      </c>
      <c r="E129" s="14">
        <v>1.3921640235416499E-4</v>
      </c>
      <c r="F129" s="14"/>
      <c r="G129" s="14">
        <v>0</v>
      </c>
      <c r="H129" s="14">
        <v>0</v>
      </c>
      <c r="I129" s="14">
        <v>0</v>
      </c>
      <c r="J129" s="14">
        <v>0</v>
      </c>
      <c r="K129" s="14">
        <v>0</v>
      </c>
      <c r="L129" s="14">
        <v>3.49303235920597E-4</v>
      </c>
      <c r="M129" s="14"/>
      <c r="N129" s="14">
        <v>0</v>
      </c>
      <c r="O129" s="14">
        <v>0</v>
      </c>
      <c r="P129" s="14">
        <v>3.45265260360825E-4</v>
      </c>
      <c r="Q129" s="14">
        <v>0</v>
      </c>
      <c r="R129" s="14"/>
      <c r="S129" s="14">
        <v>2.15789801066208E-4</v>
      </c>
      <c r="T129" s="14">
        <v>0</v>
      </c>
      <c r="U129" s="14">
        <v>0</v>
      </c>
      <c r="V129" s="14"/>
      <c r="W129" s="14">
        <v>5.9071663553983205E-4</v>
      </c>
      <c r="X129" s="14">
        <v>0</v>
      </c>
      <c r="Y129" s="14">
        <v>0</v>
      </c>
      <c r="Z129" s="14">
        <v>0</v>
      </c>
      <c r="AA129" s="14">
        <v>0</v>
      </c>
      <c r="AB129" s="14">
        <v>0</v>
      </c>
      <c r="AC129" s="14">
        <v>0</v>
      </c>
      <c r="AD129" s="14"/>
      <c r="AE129" s="14">
        <v>3.7534858293210001E-4</v>
      </c>
      <c r="AF129" s="14">
        <v>0</v>
      </c>
      <c r="AG129" s="14"/>
      <c r="AH129" s="14">
        <v>0</v>
      </c>
      <c r="AI129" s="14">
        <v>0</v>
      </c>
      <c r="AJ129" s="14">
        <v>2.5475240037028197E-4</v>
      </c>
      <c r="AK129" s="14">
        <v>0</v>
      </c>
      <c r="AL129" s="14"/>
      <c r="AM129" s="14">
        <v>0</v>
      </c>
      <c r="AN129" s="14">
        <v>1.76937566528535E-4</v>
      </c>
      <c r="AO129" s="14"/>
      <c r="AP129" s="14">
        <v>1.7233152154299701E-4</v>
      </c>
      <c r="AQ129" s="14">
        <v>0</v>
      </c>
    </row>
    <row r="130" spans="2:43" x14ac:dyDescent="0.3">
      <c r="B130" s="15" t="s">
        <v>79</v>
      </c>
      <c r="C130" s="14">
        <v>0</v>
      </c>
      <c r="D130" s="14">
        <v>0</v>
      </c>
      <c r="E130" s="14">
        <v>0</v>
      </c>
      <c r="F130" s="14"/>
      <c r="G130" s="14">
        <v>0</v>
      </c>
      <c r="H130" s="14">
        <v>0</v>
      </c>
      <c r="I130" s="14">
        <v>0</v>
      </c>
      <c r="J130" s="14">
        <v>0</v>
      </c>
      <c r="K130" s="14">
        <v>0</v>
      </c>
      <c r="L130" s="14">
        <v>0</v>
      </c>
      <c r="M130" s="14"/>
      <c r="N130" s="14">
        <v>0</v>
      </c>
      <c r="O130" s="14">
        <v>0</v>
      </c>
      <c r="P130" s="14">
        <v>0</v>
      </c>
      <c r="Q130" s="14">
        <v>0</v>
      </c>
      <c r="R130" s="14"/>
      <c r="S130" s="14">
        <v>0</v>
      </c>
      <c r="T130" s="14">
        <v>0</v>
      </c>
      <c r="U130" s="14">
        <v>0</v>
      </c>
      <c r="V130" s="14"/>
      <c r="W130" s="14">
        <v>0</v>
      </c>
      <c r="X130" s="14">
        <v>0</v>
      </c>
      <c r="Y130" s="14">
        <v>0</v>
      </c>
      <c r="Z130" s="14">
        <v>0</v>
      </c>
      <c r="AA130" s="14">
        <v>0</v>
      </c>
      <c r="AB130" s="14">
        <v>0</v>
      </c>
      <c r="AC130" s="14">
        <v>0</v>
      </c>
      <c r="AD130" s="14"/>
      <c r="AE130" s="14">
        <v>0</v>
      </c>
      <c r="AF130" s="14">
        <v>0</v>
      </c>
      <c r="AG130" s="14"/>
      <c r="AH130" s="14">
        <v>0</v>
      </c>
      <c r="AI130" s="14">
        <v>0</v>
      </c>
      <c r="AJ130" s="14">
        <v>0</v>
      </c>
      <c r="AK130" s="14">
        <v>0</v>
      </c>
      <c r="AL130" s="14"/>
      <c r="AM130" s="14">
        <v>0</v>
      </c>
      <c r="AN130" s="14">
        <v>0</v>
      </c>
      <c r="AO130" s="14"/>
      <c r="AP130" s="14">
        <v>0</v>
      </c>
      <c r="AQ130" s="14">
        <v>0</v>
      </c>
    </row>
    <row r="131" spans="2:43" x14ac:dyDescent="0.3">
      <c r="B131" s="15" t="s">
        <v>82</v>
      </c>
      <c r="C131" s="14">
        <v>0</v>
      </c>
      <c r="D131" s="14">
        <v>0</v>
      </c>
      <c r="E131" s="14">
        <v>0</v>
      </c>
      <c r="F131" s="14"/>
      <c r="G131" s="14">
        <v>0</v>
      </c>
      <c r="H131" s="14">
        <v>0</v>
      </c>
      <c r="I131" s="14">
        <v>0</v>
      </c>
      <c r="J131" s="14">
        <v>0</v>
      </c>
      <c r="K131" s="14">
        <v>0</v>
      </c>
      <c r="L131" s="14">
        <v>0</v>
      </c>
      <c r="M131" s="14"/>
      <c r="N131" s="14">
        <v>0</v>
      </c>
      <c r="O131" s="14">
        <v>0</v>
      </c>
      <c r="P131" s="14">
        <v>0</v>
      </c>
      <c r="Q131" s="14">
        <v>0</v>
      </c>
      <c r="R131" s="14"/>
      <c r="S131" s="14">
        <v>0</v>
      </c>
      <c r="T131" s="14">
        <v>0</v>
      </c>
      <c r="U131" s="14">
        <v>0</v>
      </c>
      <c r="V131" s="14"/>
      <c r="W131" s="14">
        <v>0</v>
      </c>
      <c r="X131" s="14">
        <v>0</v>
      </c>
      <c r="Y131" s="14">
        <v>0</v>
      </c>
      <c r="Z131" s="14">
        <v>0</v>
      </c>
      <c r="AA131" s="14">
        <v>0</v>
      </c>
      <c r="AB131" s="14">
        <v>0</v>
      </c>
      <c r="AC131" s="14">
        <v>0</v>
      </c>
      <c r="AD131" s="14"/>
      <c r="AE131" s="14">
        <v>0</v>
      </c>
      <c r="AF131" s="14">
        <v>0</v>
      </c>
      <c r="AG131" s="14"/>
      <c r="AH131" s="14">
        <v>0</v>
      </c>
      <c r="AI131" s="14">
        <v>0</v>
      </c>
      <c r="AJ131" s="14">
        <v>0</v>
      </c>
      <c r="AK131" s="14">
        <v>0</v>
      </c>
      <c r="AL131" s="14"/>
      <c r="AM131" s="14">
        <v>0</v>
      </c>
      <c r="AN131" s="14">
        <v>0</v>
      </c>
      <c r="AO131" s="14"/>
      <c r="AP131" s="14">
        <v>0</v>
      </c>
      <c r="AQ131" s="14">
        <v>0</v>
      </c>
    </row>
    <row r="132" spans="2:43" x14ac:dyDescent="0.3">
      <c r="B132" s="15" t="s">
        <v>86</v>
      </c>
      <c r="C132" s="14">
        <v>0</v>
      </c>
      <c r="D132" s="14">
        <v>0</v>
      </c>
      <c r="E132" s="14">
        <v>0</v>
      </c>
      <c r="F132" s="14"/>
      <c r="G132" s="14">
        <v>0</v>
      </c>
      <c r="H132" s="14">
        <v>0</v>
      </c>
      <c r="I132" s="14">
        <v>0</v>
      </c>
      <c r="J132" s="14">
        <v>0</v>
      </c>
      <c r="K132" s="14">
        <v>0</v>
      </c>
      <c r="L132" s="14">
        <v>0</v>
      </c>
      <c r="M132" s="14"/>
      <c r="N132" s="14">
        <v>0</v>
      </c>
      <c r="O132" s="14">
        <v>0</v>
      </c>
      <c r="P132" s="14">
        <v>0</v>
      </c>
      <c r="Q132" s="14">
        <v>0</v>
      </c>
      <c r="R132" s="14"/>
      <c r="S132" s="14">
        <v>0</v>
      </c>
      <c r="T132" s="14">
        <v>0</v>
      </c>
      <c r="U132" s="14">
        <v>0</v>
      </c>
      <c r="V132" s="14"/>
      <c r="W132" s="14">
        <v>0</v>
      </c>
      <c r="X132" s="14">
        <v>0</v>
      </c>
      <c r="Y132" s="14">
        <v>0</v>
      </c>
      <c r="Z132" s="14">
        <v>0</v>
      </c>
      <c r="AA132" s="14">
        <v>0</v>
      </c>
      <c r="AB132" s="14">
        <v>0</v>
      </c>
      <c r="AC132" s="14">
        <v>0</v>
      </c>
      <c r="AD132" s="14"/>
      <c r="AE132" s="14">
        <v>0</v>
      </c>
      <c r="AF132" s="14">
        <v>0</v>
      </c>
      <c r="AG132" s="14"/>
      <c r="AH132" s="14">
        <v>0</v>
      </c>
      <c r="AI132" s="14">
        <v>0</v>
      </c>
      <c r="AJ132" s="14">
        <v>0</v>
      </c>
      <c r="AK132" s="14">
        <v>0</v>
      </c>
      <c r="AL132" s="14"/>
      <c r="AM132" s="14">
        <v>0</v>
      </c>
      <c r="AN132" s="14">
        <v>0</v>
      </c>
      <c r="AO132" s="14"/>
      <c r="AP132" s="14">
        <v>0</v>
      </c>
      <c r="AQ132" s="14">
        <v>0</v>
      </c>
    </row>
    <row r="133" spans="2:43" x14ac:dyDescent="0.3">
      <c r="B133" s="15" t="s">
        <v>91</v>
      </c>
      <c r="C133" s="14">
        <v>0</v>
      </c>
      <c r="D133" s="14">
        <v>0</v>
      </c>
      <c r="E133" s="14">
        <v>0</v>
      </c>
      <c r="F133" s="14"/>
      <c r="G133" s="14">
        <v>0</v>
      </c>
      <c r="H133" s="14">
        <v>0</v>
      </c>
      <c r="I133" s="14">
        <v>0</v>
      </c>
      <c r="J133" s="14">
        <v>0</v>
      </c>
      <c r="K133" s="14">
        <v>0</v>
      </c>
      <c r="L133" s="14">
        <v>0</v>
      </c>
      <c r="M133" s="14"/>
      <c r="N133" s="14">
        <v>0</v>
      </c>
      <c r="O133" s="14">
        <v>0</v>
      </c>
      <c r="P133" s="14">
        <v>0</v>
      </c>
      <c r="Q133" s="14">
        <v>0</v>
      </c>
      <c r="R133" s="14"/>
      <c r="S133" s="14">
        <v>0</v>
      </c>
      <c r="T133" s="14">
        <v>0</v>
      </c>
      <c r="U133" s="14">
        <v>0</v>
      </c>
      <c r="V133" s="14"/>
      <c r="W133" s="14">
        <v>0</v>
      </c>
      <c r="X133" s="14">
        <v>0</v>
      </c>
      <c r="Y133" s="14">
        <v>0</v>
      </c>
      <c r="Z133" s="14">
        <v>0</v>
      </c>
      <c r="AA133" s="14">
        <v>0</v>
      </c>
      <c r="AB133" s="14">
        <v>0</v>
      </c>
      <c r="AC133" s="14">
        <v>0</v>
      </c>
      <c r="AD133" s="14"/>
      <c r="AE133" s="14">
        <v>0</v>
      </c>
      <c r="AF133" s="14">
        <v>0</v>
      </c>
      <c r="AG133" s="14"/>
      <c r="AH133" s="14">
        <v>0</v>
      </c>
      <c r="AI133" s="14">
        <v>0</v>
      </c>
      <c r="AJ133" s="14">
        <v>0</v>
      </c>
      <c r="AK133" s="14">
        <v>0</v>
      </c>
      <c r="AL133" s="14"/>
      <c r="AM133" s="14">
        <v>0</v>
      </c>
      <c r="AN133" s="14">
        <v>0</v>
      </c>
      <c r="AO133" s="14"/>
      <c r="AP133" s="14">
        <v>0</v>
      </c>
      <c r="AQ133" s="14">
        <v>0</v>
      </c>
    </row>
    <row r="134" spans="2:43" x14ac:dyDescent="0.3">
      <c r="B134" s="15" t="s">
        <v>92</v>
      </c>
      <c r="C134" s="14">
        <v>0</v>
      </c>
      <c r="D134" s="14">
        <v>0</v>
      </c>
      <c r="E134" s="14">
        <v>0</v>
      </c>
      <c r="F134" s="14"/>
      <c r="G134" s="14">
        <v>0</v>
      </c>
      <c r="H134" s="14">
        <v>0</v>
      </c>
      <c r="I134" s="14">
        <v>0</v>
      </c>
      <c r="J134" s="14">
        <v>0</v>
      </c>
      <c r="K134" s="14">
        <v>0</v>
      </c>
      <c r="L134" s="14">
        <v>0</v>
      </c>
      <c r="M134" s="14"/>
      <c r="N134" s="14">
        <v>0</v>
      </c>
      <c r="O134" s="14">
        <v>0</v>
      </c>
      <c r="P134" s="14">
        <v>0</v>
      </c>
      <c r="Q134" s="14">
        <v>0</v>
      </c>
      <c r="R134" s="14"/>
      <c r="S134" s="14">
        <v>0</v>
      </c>
      <c r="T134" s="14">
        <v>0</v>
      </c>
      <c r="U134" s="14">
        <v>0</v>
      </c>
      <c r="V134" s="14"/>
      <c r="W134" s="14">
        <v>0</v>
      </c>
      <c r="X134" s="14">
        <v>0</v>
      </c>
      <c r="Y134" s="14">
        <v>0</v>
      </c>
      <c r="Z134" s="14">
        <v>0</v>
      </c>
      <c r="AA134" s="14">
        <v>0</v>
      </c>
      <c r="AB134" s="14">
        <v>0</v>
      </c>
      <c r="AC134" s="14">
        <v>0</v>
      </c>
      <c r="AD134" s="14"/>
      <c r="AE134" s="14">
        <v>0</v>
      </c>
      <c r="AF134" s="14">
        <v>0</v>
      </c>
      <c r="AG134" s="14"/>
      <c r="AH134" s="14">
        <v>0</v>
      </c>
      <c r="AI134" s="14">
        <v>0</v>
      </c>
      <c r="AJ134" s="14">
        <v>0</v>
      </c>
      <c r="AK134" s="14">
        <v>0</v>
      </c>
      <c r="AL134" s="14"/>
      <c r="AM134" s="14">
        <v>0</v>
      </c>
      <c r="AN134" s="14">
        <v>0</v>
      </c>
      <c r="AO134" s="14"/>
      <c r="AP134" s="14">
        <v>0</v>
      </c>
      <c r="AQ134" s="14">
        <v>0</v>
      </c>
    </row>
    <row r="135" spans="2:43" x14ac:dyDescent="0.3">
      <c r="B135" s="15" t="s">
        <v>93</v>
      </c>
      <c r="C135" s="14">
        <v>0</v>
      </c>
      <c r="D135" s="14">
        <v>0</v>
      </c>
      <c r="E135" s="14">
        <v>0</v>
      </c>
      <c r="F135" s="14"/>
      <c r="G135" s="14">
        <v>0</v>
      </c>
      <c r="H135" s="14">
        <v>0</v>
      </c>
      <c r="I135" s="14">
        <v>0</v>
      </c>
      <c r="J135" s="14">
        <v>0</v>
      </c>
      <c r="K135" s="14">
        <v>0</v>
      </c>
      <c r="L135" s="14">
        <v>0</v>
      </c>
      <c r="M135" s="14"/>
      <c r="N135" s="14">
        <v>0</v>
      </c>
      <c r="O135" s="14">
        <v>0</v>
      </c>
      <c r="P135" s="14">
        <v>0</v>
      </c>
      <c r="Q135" s="14">
        <v>0</v>
      </c>
      <c r="R135" s="14"/>
      <c r="S135" s="14">
        <v>0</v>
      </c>
      <c r="T135" s="14">
        <v>0</v>
      </c>
      <c r="U135" s="14">
        <v>0</v>
      </c>
      <c r="V135" s="14"/>
      <c r="W135" s="14">
        <v>0</v>
      </c>
      <c r="X135" s="14">
        <v>0</v>
      </c>
      <c r="Y135" s="14">
        <v>0</v>
      </c>
      <c r="Z135" s="14">
        <v>0</v>
      </c>
      <c r="AA135" s="14">
        <v>0</v>
      </c>
      <c r="AB135" s="14">
        <v>0</v>
      </c>
      <c r="AC135" s="14">
        <v>0</v>
      </c>
      <c r="AD135" s="14"/>
      <c r="AE135" s="14">
        <v>0</v>
      </c>
      <c r="AF135" s="14">
        <v>0</v>
      </c>
      <c r="AG135" s="14"/>
      <c r="AH135" s="14">
        <v>0</v>
      </c>
      <c r="AI135" s="14">
        <v>0</v>
      </c>
      <c r="AJ135" s="14">
        <v>0</v>
      </c>
      <c r="AK135" s="14">
        <v>0</v>
      </c>
      <c r="AL135" s="14"/>
      <c r="AM135" s="14">
        <v>0</v>
      </c>
      <c r="AN135" s="14">
        <v>0</v>
      </c>
      <c r="AO135" s="14"/>
      <c r="AP135" s="14">
        <v>0</v>
      </c>
      <c r="AQ135" s="14">
        <v>0</v>
      </c>
    </row>
    <row r="136" spans="2:43" x14ac:dyDescent="0.3">
      <c r="B136" s="15" t="s">
        <v>96</v>
      </c>
      <c r="C136" s="14">
        <v>0</v>
      </c>
      <c r="D136" s="14">
        <v>0</v>
      </c>
      <c r="E136" s="14">
        <v>0</v>
      </c>
      <c r="F136" s="14"/>
      <c r="G136" s="14">
        <v>0</v>
      </c>
      <c r="H136" s="14">
        <v>0</v>
      </c>
      <c r="I136" s="14">
        <v>0</v>
      </c>
      <c r="J136" s="14">
        <v>0</v>
      </c>
      <c r="K136" s="14">
        <v>0</v>
      </c>
      <c r="L136" s="14">
        <v>0</v>
      </c>
      <c r="M136" s="14"/>
      <c r="N136" s="14">
        <v>0</v>
      </c>
      <c r="O136" s="14">
        <v>0</v>
      </c>
      <c r="P136" s="14">
        <v>0</v>
      </c>
      <c r="Q136" s="14">
        <v>0</v>
      </c>
      <c r="R136" s="14"/>
      <c r="S136" s="14">
        <v>0</v>
      </c>
      <c r="T136" s="14">
        <v>0</v>
      </c>
      <c r="U136" s="14">
        <v>0</v>
      </c>
      <c r="V136" s="14"/>
      <c r="W136" s="14">
        <v>0</v>
      </c>
      <c r="X136" s="14">
        <v>0</v>
      </c>
      <c r="Y136" s="14">
        <v>0</v>
      </c>
      <c r="Z136" s="14">
        <v>0</v>
      </c>
      <c r="AA136" s="14">
        <v>0</v>
      </c>
      <c r="AB136" s="14">
        <v>0</v>
      </c>
      <c r="AC136" s="14">
        <v>0</v>
      </c>
      <c r="AD136" s="14"/>
      <c r="AE136" s="14">
        <v>0</v>
      </c>
      <c r="AF136" s="14">
        <v>0</v>
      </c>
      <c r="AG136" s="14"/>
      <c r="AH136" s="14">
        <v>0</v>
      </c>
      <c r="AI136" s="14">
        <v>0</v>
      </c>
      <c r="AJ136" s="14">
        <v>0</v>
      </c>
      <c r="AK136" s="14">
        <v>0</v>
      </c>
      <c r="AL136" s="14"/>
      <c r="AM136" s="14">
        <v>0</v>
      </c>
      <c r="AN136" s="14">
        <v>0</v>
      </c>
      <c r="AO136" s="14"/>
      <c r="AP136" s="14">
        <v>0</v>
      </c>
      <c r="AQ136" s="14">
        <v>0</v>
      </c>
    </row>
    <row r="137" spans="2:43" x14ac:dyDescent="0.3">
      <c r="B137" s="15" t="s">
        <v>100</v>
      </c>
      <c r="C137" s="14">
        <v>0</v>
      </c>
      <c r="D137" s="14">
        <v>0</v>
      </c>
      <c r="E137" s="14">
        <v>0</v>
      </c>
      <c r="F137" s="14"/>
      <c r="G137" s="14">
        <v>0</v>
      </c>
      <c r="H137" s="14">
        <v>0</v>
      </c>
      <c r="I137" s="14">
        <v>0</v>
      </c>
      <c r="J137" s="14">
        <v>0</v>
      </c>
      <c r="K137" s="14">
        <v>0</v>
      </c>
      <c r="L137" s="14">
        <v>0</v>
      </c>
      <c r="M137" s="14"/>
      <c r="N137" s="14">
        <v>0</v>
      </c>
      <c r="O137" s="14">
        <v>0</v>
      </c>
      <c r="P137" s="14">
        <v>0</v>
      </c>
      <c r="Q137" s="14">
        <v>0</v>
      </c>
      <c r="R137" s="14"/>
      <c r="S137" s="14">
        <v>0</v>
      </c>
      <c r="T137" s="14">
        <v>0</v>
      </c>
      <c r="U137" s="14">
        <v>0</v>
      </c>
      <c r="V137" s="14"/>
      <c r="W137" s="14">
        <v>0</v>
      </c>
      <c r="X137" s="14">
        <v>0</v>
      </c>
      <c r="Y137" s="14">
        <v>0</v>
      </c>
      <c r="Z137" s="14">
        <v>0</v>
      </c>
      <c r="AA137" s="14">
        <v>0</v>
      </c>
      <c r="AB137" s="14">
        <v>0</v>
      </c>
      <c r="AC137" s="14">
        <v>0</v>
      </c>
      <c r="AD137" s="14"/>
      <c r="AE137" s="14">
        <v>0</v>
      </c>
      <c r="AF137" s="14">
        <v>0</v>
      </c>
      <c r="AG137" s="14"/>
      <c r="AH137" s="14">
        <v>0</v>
      </c>
      <c r="AI137" s="14">
        <v>0</v>
      </c>
      <c r="AJ137" s="14">
        <v>0</v>
      </c>
      <c r="AK137" s="14">
        <v>0</v>
      </c>
      <c r="AL137" s="14"/>
      <c r="AM137" s="14">
        <v>0</v>
      </c>
      <c r="AN137" s="14">
        <v>0</v>
      </c>
      <c r="AO137" s="14"/>
      <c r="AP137" s="14">
        <v>0</v>
      </c>
      <c r="AQ137" s="14">
        <v>0</v>
      </c>
    </row>
    <row r="138" spans="2:43" x14ac:dyDescent="0.3">
      <c r="B138" s="15" t="s">
        <v>108</v>
      </c>
      <c r="C138" s="14">
        <v>0</v>
      </c>
      <c r="D138" s="14">
        <v>0</v>
      </c>
      <c r="E138" s="14">
        <v>0</v>
      </c>
      <c r="F138" s="14"/>
      <c r="G138" s="14">
        <v>0</v>
      </c>
      <c r="H138" s="14">
        <v>0</v>
      </c>
      <c r="I138" s="14">
        <v>0</v>
      </c>
      <c r="J138" s="14">
        <v>0</v>
      </c>
      <c r="K138" s="14">
        <v>0</v>
      </c>
      <c r="L138" s="14">
        <v>0</v>
      </c>
      <c r="M138" s="14"/>
      <c r="N138" s="14">
        <v>0</v>
      </c>
      <c r="O138" s="14">
        <v>0</v>
      </c>
      <c r="P138" s="14">
        <v>0</v>
      </c>
      <c r="Q138" s="14">
        <v>0</v>
      </c>
      <c r="R138" s="14"/>
      <c r="S138" s="14">
        <v>0</v>
      </c>
      <c r="T138" s="14">
        <v>0</v>
      </c>
      <c r="U138" s="14">
        <v>0</v>
      </c>
      <c r="V138" s="14"/>
      <c r="W138" s="14">
        <v>0</v>
      </c>
      <c r="X138" s="14">
        <v>0</v>
      </c>
      <c r="Y138" s="14">
        <v>0</v>
      </c>
      <c r="Z138" s="14">
        <v>0</v>
      </c>
      <c r="AA138" s="14">
        <v>0</v>
      </c>
      <c r="AB138" s="14">
        <v>0</v>
      </c>
      <c r="AC138" s="14">
        <v>0</v>
      </c>
      <c r="AD138" s="14"/>
      <c r="AE138" s="14">
        <v>0</v>
      </c>
      <c r="AF138" s="14">
        <v>0</v>
      </c>
      <c r="AG138" s="14"/>
      <c r="AH138" s="14">
        <v>0</v>
      </c>
      <c r="AI138" s="14">
        <v>0</v>
      </c>
      <c r="AJ138" s="14">
        <v>0</v>
      </c>
      <c r="AK138" s="14">
        <v>0</v>
      </c>
      <c r="AL138" s="14"/>
      <c r="AM138" s="14">
        <v>0</v>
      </c>
      <c r="AN138" s="14">
        <v>0</v>
      </c>
      <c r="AO138" s="14"/>
      <c r="AP138" s="14">
        <v>0</v>
      </c>
      <c r="AQ138" s="14">
        <v>0</v>
      </c>
    </row>
    <row r="139" spans="2:43" x14ac:dyDescent="0.3">
      <c r="B139" s="15" t="s">
        <v>110</v>
      </c>
      <c r="C139" s="14">
        <v>0</v>
      </c>
      <c r="D139" s="14">
        <v>0</v>
      </c>
      <c r="E139" s="14">
        <v>0</v>
      </c>
      <c r="F139" s="14"/>
      <c r="G139" s="14">
        <v>0</v>
      </c>
      <c r="H139" s="14">
        <v>0</v>
      </c>
      <c r="I139" s="14">
        <v>0</v>
      </c>
      <c r="J139" s="14">
        <v>0</v>
      </c>
      <c r="K139" s="14">
        <v>0</v>
      </c>
      <c r="L139" s="14">
        <v>0</v>
      </c>
      <c r="M139" s="14"/>
      <c r="N139" s="14">
        <v>0</v>
      </c>
      <c r="O139" s="14">
        <v>0</v>
      </c>
      <c r="P139" s="14">
        <v>0</v>
      </c>
      <c r="Q139" s="14">
        <v>0</v>
      </c>
      <c r="R139" s="14"/>
      <c r="S139" s="14">
        <v>0</v>
      </c>
      <c r="T139" s="14">
        <v>0</v>
      </c>
      <c r="U139" s="14">
        <v>0</v>
      </c>
      <c r="V139" s="14"/>
      <c r="W139" s="14">
        <v>0</v>
      </c>
      <c r="X139" s="14">
        <v>0</v>
      </c>
      <c r="Y139" s="14">
        <v>0</v>
      </c>
      <c r="Z139" s="14">
        <v>0</v>
      </c>
      <c r="AA139" s="14">
        <v>0</v>
      </c>
      <c r="AB139" s="14">
        <v>0</v>
      </c>
      <c r="AC139" s="14">
        <v>0</v>
      </c>
      <c r="AD139" s="14"/>
      <c r="AE139" s="14">
        <v>0</v>
      </c>
      <c r="AF139" s="14">
        <v>0</v>
      </c>
      <c r="AG139" s="14"/>
      <c r="AH139" s="14">
        <v>0</v>
      </c>
      <c r="AI139" s="14">
        <v>0</v>
      </c>
      <c r="AJ139" s="14">
        <v>0</v>
      </c>
      <c r="AK139" s="14">
        <v>0</v>
      </c>
      <c r="AL139" s="14"/>
      <c r="AM139" s="14">
        <v>0</v>
      </c>
      <c r="AN139" s="14">
        <v>0</v>
      </c>
      <c r="AO139" s="14"/>
      <c r="AP139" s="14">
        <v>0</v>
      </c>
      <c r="AQ139" s="14">
        <v>0</v>
      </c>
    </row>
    <row r="140" spans="2:43" x14ac:dyDescent="0.3">
      <c r="B140" s="15" t="s">
        <v>112</v>
      </c>
      <c r="C140" s="14">
        <v>0</v>
      </c>
      <c r="D140" s="14">
        <v>0</v>
      </c>
      <c r="E140" s="14">
        <v>0</v>
      </c>
      <c r="F140" s="14"/>
      <c r="G140" s="14">
        <v>0</v>
      </c>
      <c r="H140" s="14">
        <v>0</v>
      </c>
      <c r="I140" s="14">
        <v>0</v>
      </c>
      <c r="J140" s="14">
        <v>0</v>
      </c>
      <c r="K140" s="14">
        <v>0</v>
      </c>
      <c r="L140" s="14">
        <v>0</v>
      </c>
      <c r="M140" s="14"/>
      <c r="N140" s="14">
        <v>0</v>
      </c>
      <c r="O140" s="14">
        <v>0</v>
      </c>
      <c r="P140" s="14">
        <v>0</v>
      </c>
      <c r="Q140" s="14">
        <v>0</v>
      </c>
      <c r="R140" s="14"/>
      <c r="S140" s="14">
        <v>0</v>
      </c>
      <c r="T140" s="14">
        <v>0</v>
      </c>
      <c r="U140" s="14">
        <v>0</v>
      </c>
      <c r="V140" s="14"/>
      <c r="W140" s="14">
        <v>0</v>
      </c>
      <c r="X140" s="14">
        <v>0</v>
      </c>
      <c r="Y140" s="14">
        <v>0</v>
      </c>
      <c r="Z140" s="14">
        <v>0</v>
      </c>
      <c r="AA140" s="14">
        <v>0</v>
      </c>
      <c r="AB140" s="14">
        <v>0</v>
      </c>
      <c r="AC140" s="14">
        <v>0</v>
      </c>
      <c r="AD140" s="14"/>
      <c r="AE140" s="14">
        <v>0</v>
      </c>
      <c r="AF140" s="14">
        <v>0</v>
      </c>
      <c r="AG140" s="14"/>
      <c r="AH140" s="14">
        <v>0</v>
      </c>
      <c r="AI140" s="14">
        <v>0</v>
      </c>
      <c r="AJ140" s="14">
        <v>0</v>
      </c>
      <c r="AK140" s="14">
        <v>0</v>
      </c>
      <c r="AL140" s="14"/>
      <c r="AM140" s="14">
        <v>0</v>
      </c>
      <c r="AN140" s="14">
        <v>0</v>
      </c>
      <c r="AO140" s="14"/>
      <c r="AP140" s="14">
        <v>0</v>
      </c>
      <c r="AQ140" s="14">
        <v>0</v>
      </c>
    </row>
    <row r="141" spans="2:43" x14ac:dyDescent="0.3">
      <c r="B141" s="15" t="s">
        <v>113</v>
      </c>
      <c r="C141" s="14">
        <v>0</v>
      </c>
      <c r="D141" s="14">
        <v>0</v>
      </c>
      <c r="E141" s="14">
        <v>0</v>
      </c>
      <c r="F141" s="14"/>
      <c r="G141" s="14">
        <v>0</v>
      </c>
      <c r="H141" s="14">
        <v>0</v>
      </c>
      <c r="I141" s="14">
        <v>0</v>
      </c>
      <c r="J141" s="14">
        <v>0</v>
      </c>
      <c r="K141" s="14">
        <v>0</v>
      </c>
      <c r="L141" s="14">
        <v>0</v>
      </c>
      <c r="M141" s="14"/>
      <c r="N141" s="14">
        <v>0</v>
      </c>
      <c r="O141" s="14">
        <v>0</v>
      </c>
      <c r="P141" s="14">
        <v>0</v>
      </c>
      <c r="Q141" s="14">
        <v>0</v>
      </c>
      <c r="R141" s="14"/>
      <c r="S141" s="14">
        <v>0</v>
      </c>
      <c r="T141" s="14">
        <v>0</v>
      </c>
      <c r="U141" s="14">
        <v>0</v>
      </c>
      <c r="V141" s="14"/>
      <c r="W141" s="14">
        <v>0</v>
      </c>
      <c r="X141" s="14">
        <v>0</v>
      </c>
      <c r="Y141" s="14">
        <v>0</v>
      </c>
      <c r="Z141" s="14">
        <v>0</v>
      </c>
      <c r="AA141" s="14">
        <v>0</v>
      </c>
      <c r="AB141" s="14">
        <v>0</v>
      </c>
      <c r="AC141" s="14">
        <v>0</v>
      </c>
      <c r="AD141" s="14"/>
      <c r="AE141" s="14">
        <v>0</v>
      </c>
      <c r="AF141" s="14">
        <v>0</v>
      </c>
      <c r="AG141" s="14"/>
      <c r="AH141" s="14">
        <v>0</v>
      </c>
      <c r="AI141" s="14">
        <v>0</v>
      </c>
      <c r="AJ141" s="14">
        <v>0</v>
      </c>
      <c r="AK141" s="14">
        <v>0</v>
      </c>
      <c r="AL141" s="14"/>
      <c r="AM141" s="14">
        <v>0</v>
      </c>
      <c r="AN141" s="14">
        <v>0</v>
      </c>
      <c r="AO141" s="14"/>
      <c r="AP141" s="14">
        <v>0</v>
      </c>
      <c r="AQ141" s="14">
        <v>0</v>
      </c>
    </row>
    <row r="142" spans="2:43" x14ac:dyDescent="0.3">
      <c r="B142" s="15" t="s">
        <v>117</v>
      </c>
      <c r="C142" s="14">
        <v>0</v>
      </c>
      <c r="D142" s="14">
        <v>0</v>
      </c>
      <c r="E142" s="14">
        <v>0</v>
      </c>
      <c r="F142" s="14"/>
      <c r="G142" s="14">
        <v>0</v>
      </c>
      <c r="H142" s="14">
        <v>0</v>
      </c>
      <c r="I142" s="14">
        <v>0</v>
      </c>
      <c r="J142" s="14">
        <v>0</v>
      </c>
      <c r="K142" s="14">
        <v>0</v>
      </c>
      <c r="L142" s="14">
        <v>0</v>
      </c>
      <c r="M142" s="14"/>
      <c r="N142" s="14">
        <v>0</v>
      </c>
      <c r="O142" s="14">
        <v>0</v>
      </c>
      <c r="P142" s="14">
        <v>0</v>
      </c>
      <c r="Q142" s="14">
        <v>0</v>
      </c>
      <c r="R142" s="14"/>
      <c r="S142" s="14">
        <v>0</v>
      </c>
      <c r="T142" s="14">
        <v>0</v>
      </c>
      <c r="U142" s="14">
        <v>0</v>
      </c>
      <c r="V142" s="14"/>
      <c r="W142" s="14">
        <v>0</v>
      </c>
      <c r="X142" s="14">
        <v>0</v>
      </c>
      <c r="Y142" s="14">
        <v>0</v>
      </c>
      <c r="Z142" s="14">
        <v>0</v>
      </c>
      <c r="AA142" s="14">
        <v>0</v>
      </c>
      <c r="AB142" s="14">
        <v>0</v>
      </c>
      <c r="AC142" s="14">
        <v>0</v>
      </c>
      <c r="AD142" s="14"/>
      <c r="AE142" s="14">
        <v>0</v>
      </c>
      <c r="AF142" s="14">
        <v>0</v>
      </c>
      <c r="AG142" s="14"/>
      <c r="AH142" s="14">
        <v>0</v>
      </c>
      <c r="AI142" s="14">
        <v>0</v>
      </c>
      <c r="AJ142" s="14">
        <v>0</v>
      </c>
      <c r="AK142" s="14">
        <v>0</v>
      </c>
      <c r="AL142" s="14"/>
      <c r="AM142" s="14">
        <v>0</v>
      </c>
      <c r="AN142" s="14">
        <v>0</v>
      </c>
      <c r="AO142" s="14"/>
      <c r="AP142" s="14">
        <v>0</v>
      </c>
      <c r="AQ142" s="14">
        <v>0</v>
      </c>
    </row>
    <row r="143" spans="2:43" x14ac:dyDescent="0.3">
      <c r="B143" s="15" t="s">
        <v>121</v>
      </c>
      <c r="C143" s="14">
        <v>0</v>
      </c>
      <c r="D143" s="14">
        <v>0</v>
      </c>
      <c r="E143" s="14">
        <v>0</v>
      </c>
      <c r="F143" s="14"/>
      <c r="G143" s="14">
        <v>0</v>
      </c>
      <c r="H143" s="14">
        <v>0</v>
      </c>
      <c r="I143" s="14">
        <v>0</v>
      </c>
      <c r="J143" s="14">
        <v>0</v>
      </c>
      <c r="K143" s="14">
        <v>0</v>
      </c>
      <c r="L143" s="14">
        <v>0</v>
      </c>
      <c r="M143" s="14"/>
      <c r="N143" s="14">
        <v>0</v>
      </c>
      <c r="O143" s="14">
        <v>0</v>
      </c>
      <c r="P143" s="14">
        <v>0</v>
      </c>
      <c r="Q143" s="14">
        <v>0</v>
      </c>
      <c r="R143" s="14"/>
      <c r="S143" s="14">
        <v>0</v>
      </c>
      <c r="T143" s="14">
        <v>0</v>
      </c>
      <c r="U143" s="14">
        <v>0</v>
      </c>
      <c r="V143" s="14"/>
      <c r="W143" s="14">
        <v>0</v>
      </c>
      <c r="X143" s="14">
        <v>0</v>
      </c>
      <c r="Y143" s="14">
        <v>0</v>
      </c>
      <c r="Z143" s="14">
        <v>0</v>
      </c>
      <c r="AA143" s="14">
        <v>0</v>
      </c>
      <c r="AB143" s="14">
        <v>0</v>
      </c>
      <c r="AC143" s="14">
        <v>0</v>
      </c>
      <c r="AD143" s="14"/>
      <c r="AE143" s="14">
        <v>0</v>
      </c>
      <c r="AF143" s="14">
        <v>0</v>
      </c>
      <c r="AG143" s="14"/>
      <c r="AH143" s="14">
        <v>0</v>
      </c>
      <c r="AI143" s="14">
        <v>0</v>
      </c>
      <c r="AJ143" s="14">
        <v>0</v>
      </c>
      <c r="AK143" s="14">
        <v>0</v>
      </c>
      <c r="AL143" s="14"/>
      <c r="AM143" s="14">
        <v>0</v>
      </c>
      <c r="AN143" s="14">
        <v>0</v>
      </c>
      <c r="AO143" s="14"/>
      <c r="AP143" s="14">
        <v>0</v>
      </c>
      <c r="AQ143" s="14">
        <v>0</v>
      </c>
    </row>
    <row r="144" spans="2:43" x14ac:dyDescent="0.3">
      <c r="B144" s="15" t="s">
        <v>122</v>
      </c>
      <c r="C144" s="14">
        <v>0</v>
      </c>
      <c r="D144" s="14">
        <v>0</v>
      </c>
      <c r="E144" s="14">
        <v>0</v>
      </c>
      <c r="F144" s="14"/>
      <c r="G144" s="14">
        <v>0</v>
      </c>
      <c r="H144" s="14">
        <v>0</v>
      </c>
      <c r="I144" s="14">
        <v>0</v>
      </c>
      <c r="J144" s="14">
        <v>0</v>
      </c>
      <c r="K144" s="14">
        <v>0</v>
      </c>
      <c r="L144" s="14">
        <v>0</v>
      </c>
      <c r="M144" s="14"/>
      <c r="N144" s="14">
        <v>0</v>
      </c>
      <c r="O144" s="14">
        <v>0</v>
      </c>
      <c r="P144" s="14">
        <v>0</v>
      </c>
      <c r="Q144" s="14">
        <v>0</v>
      </c>
      <c r="R144" s="14"/>
      <c r="S144" s="14">
        <v>0</v>
      </c>
      <c r="T144" s="14">
        <v>0</v>
      </c>
      <c r="U144" s="14">
        <v>0</v>
      </c>
      <c r="V144" s="14"/>
      <c r="W144" s="14">
        <v>0</v>
      </c>
      <c r="X144" s="14">
        <v>0</v>
      </c>
      <c r="Y144" s="14">
        <v>0</v>
      </c>
      <c r="Z144" s="14">
        <v>0</v>
      </c>
      <c r="AA144" s="14">
        <v>0</v>
      </c>
      <c r="AB144" s="14">
        <v>0</v>
      </c>
      <c r="AC144" s="14">
        <v>0</v>
      </c>
      <c r="AD144" s="14"/>
      <c r="AE144" s="14">
        <v>0</v>
      </c>
      <c r="AF144" s="14">
        <v>0</v>
      </c>
      <c r="AG144" s="14"/>
      <c r="AH144" s="14">
        <v>0</v>
      </c>
      <c r="AI144" s="14">
        <v>0</v>
      </c>
      <c r="AJ144" s="14">
        <v>0</v>
      </c>
      <c r="AK144" s="14">
        <v>0</v>
      </c>
      <c r="AL144" s="14"/>
      <c r="AM144" s="14">
        <v>0</v>
      </c>
      <c r="AN144" s="14">
        <v>0</v>
      </c>
      <c r="AO144" s="14"/>
      <c r="AP144" s="14">
        <v>0</v>
      </c>
      <c r="AQ144" s="14">
        <v>0</v>
      </c>
    </row>
    <row r="145" spans="2:43" x14ac:dyDescent="0.3">
      <c r="B145" s="15" t="s">
        <v>131</v>
      </c>
      <c r="C145" s="14">
        <v>0</v>
      </c>
      <c r="D145" s="14">
        <v>0</v>
      </c>
      <c r="E145" s="14">
        <v>0</v>
      </c>
      <c r="F145" s="14"/>
      <c r="G145" s="14">
        <v>0</v>
      </c>
      <c r="H145" s="14">
        <v>0</v>
      </c>
      <c r="I145" s="14">
        <v>0</v>
      </c>
      <c r="J145" s="14">
        <v>0</v>
      </c>
      <c r="K145" s="14">
        <v>0</v>
      </c>
      <c r="L145" s="14">
        <v>0</v>
      </c>
      <c r="M145" s="14"/>
      <c r="N145" s="14">
        <v>0</v>
      </c>
      <c r="O145" s="14">
        <v>0</v>
      </c>
      <c r="P145" s="14">
        <v>0</v>
      </c>
      <c r="Q145" s="14">
        <v>0</v>
      </c>
      <c r="R145" s="14"/>
      <c r="S145" s="14">
        <v>0</v>
      </c>
      <c r="T145" s="14">
        <v>0</v>
      </c>
      <c r="U145" s="14">
        <v>0</v>
      </c>
      <c r="V145" s="14"/>
      <c r="W145" s="14">
        <v>0</v>
      </c>
      <c r="X145" s="14">
        <v>0</v>
      </c>
      <c r="Y145" s="14">
        <v>0</v>
      </c>
      <c r="Z145" s="14">
        <v>0</v>
      </c>
      <c r="AA145" s="14">
        <v>0</v>
      </c>
      <c r="AB145" s="14">
        <v>0</v>
      </c>
      <c r="AC145" s="14">
        <v>0</v>
      </c>
      <c r="AD145" s="14"/>
      <c r="AE145" s="14">
        <v>0</v>
      </c>
      <c r="AF145" s="14">
        <v>0</v>
      </c>
      <c r="AG145" s="14"/>
      <c r="AH145" s="14">
        <v>0</v>
      </c>
      <c r="AI145" s="14">
        <v>0</v>
      </c>
      <c r="AJ145" s="14">
        <v>0</v>
      </c>
      <c r="AK145" s="14">
        <v>0</v>
      </c>
      <c r="AL145" s="14"/>
      <c r="AM145" s="14">
        <v>0</v>
      </c>
      <c r="AN145" s="14">
        <v>0</v>
      </c>
      <c r="AO145" s="14"/>
      <c r="AP145" s="14">
        <v>0</v>
      </c>
      <c r="AQ145" s="14">
        <v>0</v>
      </c>
    </row>
    <row r="146" spans="2:43" x14ac:dyDescent="0.3">
      <c r="B146" s="15" t="s">
        <v>136</v>
      </c>
      <c r="C146" s="14">
        <v>0</v>
      </c>
      <c r="D146" s="14">
        <v>0</v>
      </c>
      <c r="E146" s="14">
        <v>0</v>
      </c>
      <c r="F146" s="14"/>
      <c r="G146" s="14">
        <v>0</v>
      </c>
      <c r="H146" s="14">
        <v>0</v>
      </c>
      <c r="I146" s="14">
        <v>0</v>
      </c>
      <c r="J146" s="14">
        <v>0</v>
      </c>
      <c r="K146" s="14">
        <v>0</v>
      </c>
      <c r="L146" s="14">
        <v>0</v>
      </c>
      <c r="M146" s="14"/>
      <c r="N146" s="14">
        <v>0</v>
      </c>
      <c r="O146" s="14">
        <v>0</v>
      </c>
      <c r="P146" s="14">
        <v>0</v>
      </c>
      <c r="Q146" s="14">
        <v>0</v>
      </c>
      <c r="R146" s="14"/>
      <c r="S146" s="14">
        <v>0</v>
      </c>
      <c r="T146" s="14">
        <v>0</v>
      </c>
      <c r="U146" s="14">
        <v>0</v>
      </c>
      <c r="V146" s="14"/>
      <c r="W146" s="14">
        <v>0</v>
      </c>
      <c r="X146" s="14">
        <v>0</v>
      </c>
      <c r="Y146" s="14">
        <v>0</v>
      </c>
      <c r="Z146" s="14">
        <v>0</v>
      </c>
      <c r="AA146" s="14">
        <v>0</v>
      </c>
      <c r="AB146" s="14">
        <v>0</v>
      </c>
      <c r="AC146" s="14">
        <v>0</v>
      </c>
      <c r="AD146" s="14"/>
      <c r="AE146" s="14">
        <v>0</v>
      </c>
      <c r="AF146" s="14">
        <v>0</v>
      </c>
      <c r="AG146" s="14"/>
      <c r="AH146" s="14">
        <v>0</v>
      </c>
      <c r="AI146" s="14">
        <v>0</v>
      </c>
      <c r="AJ146" s="14">
        <v>0</v>
      </c>
      <c r="AK146" s="14">
        <v>0</v>
      </c>
      <c r="AL146" s="14"/>
      <c r="AM146" s="14">
        <v>0</v>
      </c>
      <c r="AN146" s="14">
        <v>0</v>
      </c>
      <c r="AO146" s="14"/>
      <c r="AP146" s="14">
        <v>0</v>
      </c>
      <c r="AQ146" s="14">
        <v>0</v>
      </c>
    </row>
    <row r="147" spans="2:43" x14ac:dyDescent="0.3">
      <c r="B147" s="15" t="s">
        <v>137</v>
      </c>
      <c r="C147" s="14">
        <v>0</v>
      </c>
      <c r="D147" s="14">
        <v>0</v>
      </c>
      <c r="E147" s="14">
        <v>0</v>
      </c>
      <c r="F147" s="14"/>
      <c r="G147" s="14">
        <v>0</v>
      </c>
      <c r="H147" s="14">
        <v>0</v>
      </c>
      <c r="I147" s="14">
        <v>0</v>
      </c>
      <c r="J147" s="14">
        <v>0</v>
      </c>
      <c r="K147" s="14">
        <v>0</v>
      </c>
      <c r="L147" s="14">
        <v>0</v>
      </c>
      <c r="M147" s="14"/>
      <c r="N147" s="14">
        <v>0</v>
      </c>
      <c r="O147" s="14">
        <v>0</v>
      </c>
      <c r="P147" s="14">
        <v>0</v>
      </c>
      <c r="Q147" s="14">
        <v>0</v>
      </c>
      <c r="R147" s="14"/>
      <c r="S147" s="14">
        <v>0</v>
      </c>
      <c r="T147" s="14">
        <v>0</v>
      </c>
      <c r="U147" s="14">
        <v>0</v>
      </c>
      <c r="V147" s="14"/>
      <c r="W147" s="14">
        <v>0</v>
      </c>
      <c r="X147" s="14">
        <v>0</v>
      </c>
      <c r="Y147" s="14">
        <v>0</v>
      </c>
      <c r="Z147" s="14">
        <v>0</v>
      </c>
      <c r="AA147" s="14">
        <v>0</v>
      </c>
      <c r="AB147" s="14">
        <v>0</v>
      </c>
      <c r="AC147" s="14">
        <v>0</v>
      </c>
      <c r="AD147" s="14"/>
      <c r="AE147" s="14">
        <v>0</v>
      </c>
      <c r="AF147" s="14">
        <v>0</v>
      </c>
      <c r="AG147" s="14"/>
      <c r="AH147" s="14">
        <v>0</v>
      </c>
      <c r="AI147" s="14">
        <v>0</v>
      </c>
      <c r="AJ147" s="14">
        <v>0</v>
      </c>
      <c r="AK147" s="14">
        <v>0</v>
      </c>
      <c r="AL147" s="14"/>
      <c r="AM147" s="14">
        <v>0</v>
      </c>
      <c r="AN147" s="14">
        <v>0</v>
      </c>
      <c r="AO147" s="14"/>
      <c r="AP147" s="14">
        <v>0</v>
      </c>
      <c r="AQ147" s="14">
        <v>0</v>
      </c>
    </row>
    <row r="148" spans="2:43" x14ac:dyDescent="0.3">
      <c r="B148" s="15" t="s">
        <v>140</v>
      </c>
      <c r="C148" s="14">
        <v>0</v>
      </c>
      <c r="D148" s="14">
        <v>0</v>
      </c>
      <c r="E148" s="14">
        <v>0</v>
      </c>
      <c r="F148" s="14"/>
      <c r="G148" s="14">
        <v>0</v>
      </c>
      <c r="H148" s="14">
        <v>0</v>
      </c>
      <c r="I148" s="14">
        <v>0</v>
      </c>
      <c r="J148" s="14">
        <v>0</v>
      </c>
      <c r="K148" s="14">
        <v>0</v>
      </c>
      <c r="L148" s="14">
        <v>0</v>
      </c>
      <c r="M148" s="14"/>
      <c r="N148" s="14">
        <v>0</v>
      </c>
      <c r="O148" s="14">
        <v>0</v>
      </c>
      <c r="P148" s="14">
        <v>0</v>
      </c>
      <c r="Q148" s="14">
        <v>0</v>
      </c>
      <c r="R148" s="14"/>
      <c r="S148" s="14">
        <v>0</v>
      </c>
      <c r="T148" s="14">
        <v>0</v>
      </c>
      <c r="U148" s="14">
        <v>0</v>
      </c>
      <c r="V148" s="14"/>
      <c r="W148" s="14">
        <v>0</v>
      </c>
      <c r="X148" s="14">
        <v>0</v>
      </c>
      <c r="Y148" s="14">
        <v>0</v>
      </c>
      <c r="Z148" s="14">
        <v>0</v>
      </c>
      <c r="AA148" s="14">
        <v>0</v>
      </c>
      <c r="AB148" s="14">
        <v>0</v>
      </c>
      <c r="AC148" s="14">
        <v>0</v>
      </c>
      <c r="AD148" s="14"/>
      <c r="AE148" s="14">
        <v>0</v>
      </c>
      <c r="AF148" s="14">
        <v>0</v>
      </c>
      <c r="AG148" s="14"/>
      <c r="AH148" s="14">
        <v>0</v>
      </c>
      <c r="AI148" s="14">
        <v>0</v>
      </c>
      <c r="AJ148" s="14">
        <v>0</v>
      </c>
      <c r="AK148" s="14">
        <v>0</v>
      </c>
      <c r="AL148" s="14"/>
      <c r="AM148" s="14">
        <v>0</v>
      </c>
      <c r="AN148" s="14">
        <v>0</v>
      </c>
      <c r="AO148" s="14"/>
      <c r="AP148" s="14">
        <v>0</v>
      </c>
      <c r="AQ148" s="14">
        <v>0</v>
      </c>
    </row>
    <row r="149" spans="2:43" x14ac:dyDescent="0.3">
      <c r="B149" s="15" t="s">
        <v>149</v>
      </c>
      <c r="C149" s="14">
        <v>0</v>
      </c>
      <c r="D149" s="14">
        <v>0</v>
      </c>
      <c r="E149" s="14">
        <v>0</v>
      </c>
      <c r="F149" s="14"/>
      <c r="G149" s="14">
        <v>0</v>
      </c>
      <c r="H149" s="14">
        <v>0</v>
      </c>
      <c r="I149" s="14">
        <v>0</v>
      </c>
      <c r="J149" s="14">
        <v>0</v>
      </c>
      <c r="K149" s="14">
        <v>0</v>
      </c>
      <c r="L149" s="14">
        <v>0</v>
      </c>
      <c r="M149" s="14"/>
      <c r="N149" s="14">
        <v>0</v>
      </c>
      <c r="O149" s="14">
        <v>0</v>
      </c>
      <c r="P149" s="14">
        <v>0</v>
      </c>
      <c r="Q149" s="14">
        <v>0</v>
      </c>
      <c r="R149" s="14"/>
      <c r="S149" s="14">
        <v>0</v>
      </c>
      <c r="T149" s="14">
        <v>0</v>
      </c>
      <c r="U149" s="14">
        <v>0</v>
      </c>
      <c r="V149" s="14"/>
      <c r="W149" s="14">
        <v>0</v>
      </c>
      <c r="X149" s="14">
        <v>0</v>
      </c>
      <c r="Y149" s="14">
        <v>0</v>
      </c>
      <c r="Z149" s="14">
        <v>0</v>
      </c>
      <c r="AA149" s="14">
        <v>0</v>
      </c>
      <c r="AB149" s="14">
        <v>0</v>
      </c>
      <c r="AC149" s="14">
        <v>0</v>
      </c>
      <c r="AD149" s="14"/>
      <c r="AE149" s="14">
        <v>0</v>
      </c>
      <c r="AF149" s="14">
        <v>0</v>
      </c>
      <c r="AG149" s="14"/>
      <c r="AH149" s="14">
        <v>0</v>
      </c>
      <c r="AI149" s="14">
        <v>0</v>
      </c>
      <c r="AJ149" s="14">
        <v>0</v>
      </c>
      <c r="AK149" s="14">
        <v>0</v>
      </c>
      <c r="AL149" s="14"/>
      <c r="AM149" s="14">
        <v>0</v>
      </c>
      <c r="AN149" s="14">
        <v>0</v>
      </c>
      <c r="AO149" s="14"/>
      <c r="AP149" s="14">
        <v>0</v>
      </c>
      <c r="AQ149" s="14">
        <v>0</v>
      </c>
    </row>
    <row r="150" spans="2:43" x14ac:dyDescent="0.3">
      <c r="B150" s="15" t="s">
        <v>153</v>
      </c>
      <c r="C150" s="14">
        <v>0</v>
      </c>
      <c r="D150" s="14">
        <v>0</v>
      </c>
      <c r="E150" s="14">
        <v>0</v>
      </c>
      <c r="F150" s="14"/>
      <c r="G150" s="14">
        <v>0</v>
      </c>
      <c r="H150" s="14">
        <v>0</v>
      </c>
      <c r="I150" s="14">
        <v>0</v>
      </c>
      <c r="J150" s="14">
        <v>0</v>
      </c>
      <c r="K150" s="14">
        <v>0</v>
      </c>
      <c r="L150" s="14">
        <v>0</v>
      </c>
      <c r="M150" s="14"/>
      <c r="N150" s="14">
        <v>0</v>
      </c>
      <c r="O150" s="14">
        <v>0</v>
      </c>
      <c r="P150" s="14">
        <v>0</v>
      </c>
      <c r="Q150" s="14">
        <v>0</v>
      </c>
      <c r="R150" s="14"/>
      <c r="S150" s="14">
        <v>0</v>
      </c>
      <c r="T150" s="14">
        <v>0</v>
      </c>
      <c r="U150" s="14">
        <v>0</v>
      </c>
      <c r="V150" s="14"/>
      <c r="W150" s="14">
        <v>0</v>
      </c>
      <c r="X150" s="14">
        <v>0</v>
      </c>
      <c r="Y150" s="14">
        <v>0</v>
      </c>
      <c r="Z150" s="14">
        <v>0</v>
      </c>
      <c r="AA150" s="14">
        <v>0</v>
      </c>
      <c r="AB150" s="14">
        <v>0</v>
      </c>
      <c r="AC150" s="14">
        <v>0</v>
      </c>
      <c r="AD150" s="14"/>
      <c r="AE150" s="14">
        <v>0</v>
      </c>
      <c r="AF150" s="14">
        <v>0</v>
      </c>
      <c r="AG150" s="14"/>
      <c r="AH150" s="14">
        <v>0</v>
      </c>
      <c r="AI150" s="14">
        <v>0</v>
      </c>
      <c r="AJ150" s="14">
        <v>0</v>
      </c>
      <c r="AK150" s="14">
        <v>0</v>
      </c>
      <c r="AL150" s="14"/>
      <c r="AM150" s="14">
        <v>0</v>
      </c>
      <c r="AN150" s="14">
        <v>0</v>
      </c>
      <c r="AO150" s="14"/>
      <c r="AP150" s="14">
        <v>0</v>
      </c>
      <c r="AQ150" s="14">
        <v>0</v>
      </c>
    </row>
    <row r="151" spans="2:43" x14ac:dyDescent="0.3">
      <c r="B151" s="15" t="s">
        <v>155</v>
      </c>
      <c r="C151" s="14">
        <v>0</v>
      </c>
      <c r="D151" s="14">
        <v>0</v>
      </c>
      <c r="E151" s="14">
        <v>0</v>
      </c>
      <c r="F151" s="14"/>
      <c r="G151" s="14">
        <v>0</v>
      </c>
      <c r="H151" s="14">
        <v>0</v>
      </c>
      <c r="I151" s="14">
        <v>0</v>
      </c>
      <c r="J151" s="14">
        <v>0</v>
      </c>
      <c r="K151" s="14">
        <v>0</v>
      </c>
      <c r="L151" s="14">
        <v>0</v>
      </c>
      <c r="M151" s="14"/>
      <c r="N151" s="14">
        <v>0</v>
      </c>
      <c r="O151" s="14">
        <v>0</v>
      </c>
      <c r="P151" s="14">
        <v>0</v>
      </c>
      <c r="Q151" s="14">
        <v>0</v>
      </c>
      <c r="R151" s="14"/>
      <c r="S151" s="14">
        <v>0</v>
      </c>
      <c r="T151" s="14">
        <v>0</v>
      </c>
      <c r="U151" s="14">
        <v>0</v>
      </c>
      <c r="V151" s="14"/>
      <c r="W151" s="14">
        <v>0</v>
      </c>
      <c r="X151" s="14">
        <v>0</v>
      </c>
      <c r="Y151" s="14">
        <v>0</v>
      </c>
      <c r="Z151" s="14">
        <v>0</v>
      </c>
      <c r="AA151" s="14">
        <v>0</v>
      </c>
      <c r="AB151" s="14">
        <v>0</v>
      </c>
      <c r="AC151" s="14">
        <v>0</v>
      </c>
      <c r="AD151" s="14"/>
      <c r="AE151" s="14">
        <v>0</v>
      </c>
      <c r="AF151" s="14">
        <v>0</v>
      </c>
      <c r="AG151" s="14"/>
      <c r="AH151" s="14">
        <v>0</v>
      </c>
      <c r="AI151" s="14">
        <v>0</v>
      </c>
      <c r="AJ151" s="14">
        <v>0</v>
      </c>
      <c r="AK151" s="14">
        <v>0</v>
      </c>
      <c r="AL151" s="14"/>
      <c r="AM151" s="14">
        <v>0</v>
      </c>
      <c r="AN151" s="14">
        <v>0</v>
      </c>
      <c r="AO151" s="14"/>
      <c r="AP151" s="14">
        <v>0</v>
      </c>
      <c r="AQ151" s="14">
        <v>0</v>
      </c>
    </row>
    <row r="152" spans="2:43" x14ac:dyDescent="0.3">
      <c r="B152" s="15" t="s">
        <v>158</v>
      </c>
      <c r="C152" s="14">
        <v>0</v>
      </c>
      <c r="D152" s="14">
        <v>0</v>
      </c>
      <c r="E152" s="14">
        <v>0</v>
      </c>
      <c r="F152" s="14"/>
      <c r="G152" s="14">
        <v>0</v>
      </c>
      <c r="H152" s="14">
        <v>0</v>
      </c>
      <c r="I152" s="14">
        <v>0</v>
      </c>
      <c r="J152" s="14">
        <v>0</v>
      </c>
      <c r="K152" s="14">
        <v>0</v>
      </c>
      <c r="L152" s="14">
        <v>0</v>
      </c>
      <c r="M152" s="14"/>
      <c r="N152" s="14">
        <v>0</v>
      </c>
      <c r="O152" s="14">
        <v>0</v>
      </c>
      <c r="P152" s="14">
        <v>0</v>
      </c>
      <c r="Q152" s="14">
        <v>0</v>
      </c>
      <c r="R152" s="14"/>
      <c r="S152" s="14">
        <v>0</v>
      </c>
      <c r="T152" s="14">
        <v>0</v>
      </c>
      <c r="U152" s="14">
        <v>0</v>
      </c>
      <c r="V152" s="14"/>
      <c r="W152" s="14">
        <v>0</v>
      </c>
      <c r="X152" s="14">
        <v>0</v>
      </c>
      <c r="Y152" s="14">
        <v>0</v>
      </c>
      <c r="Z152" s="14">
        <v>0</v>
      </c>
      <c r="AA152" s="14">
        <v>0</v>
      </c>
      <c r="AB152" s="14">
        <v>0</v>
      </c>
      <c r="AC152" s="14">
        <v>0</v>
      </c>
      <c r="AD152" s="14"/>
      <c r="AE152" s="14">
        <v>0</v>
      </c>
      <c r="AF152" s="14">
        <v>0</v>
      </c>
      <c r="AG152" s="14"/>
      <c r="AH152" s="14">
        <v>0</v>
      </c>
      <c r="AI152" s="14">
        <v>0</v>
      </c>
      <c r="AJ152" s="14">
        <v>0</v>
      </c>
      <c r="AK152" s="14">
        <v>0</v>
      </c>
      <c r="AL152" s="14"/>
      <c r="AM152" s="14">
        <v>0</v>
      </c>
      <c r="AN152" s="14">
        <v>0</v>
      </c>
      <c r="AO152" s="14"/>
      <c r="AP152" s="14">
        <v>0</v>
      </c>
      <c r="AQ152" s="14">
        <v>0</v>
      </c>
    </row>
    <row r="153" spans="2:43" x14ac:dyDescent="0.3">
      <c r="B153" s="15" t="s">
        <v>160</v>
      </c>
      <c r="C153" s="14">
        <v>0</v>
      </c>
      <c r="D153" s="14">
        <v>0</v>
      </c>
      <c r="E153" s="14">
        <v>0</v>
      </c>
      <c r="F153" s="14"/>
      <c r="G153" s="14">
        <v>0</v>
      </c>
      <c r="H153" s="14">
        <v>0</v>
      </c>
      <c r="I153" s="14">
        <v>0</v>
      </c>
      <c r="J153" s="14">
        <v>0</v>
      </c>
      <c r="K153" s="14">
        <v>0</v>
      </c>
      <c r="L153" s="14">
        <v>0</v>
      </c>
      <c r="M153" s="14"/>
      <c r="N153" s="14">
        <v>0</v>
      </c>
      <c r="O153" s="14">
        <v>0</v>
      </c>
      <c r="P153" s="14">
        <v>0</v>
      </c>
      <c r="Q153" s="14">
        <v>0</v>
      </c>
      <c r="R153" s="14"/>
      <c r="S153" s="14">
        <v>0</v>
      </c>
      <c r="T153" s="14">
        <v>0</v>
      </c>
      <c r="U153" s="14">
        <v>0</v>
      </c>
      <c r="V153" s="14"/>
      <c r="W153" s="14">
        <v>0</v>
      </c>
      <c r="X153" s="14">
        <v>0</v>
      </c>
      <c r="Y153" s="14">
        <v>0</v>
      </c>
      <c r="Z153" s="14">
        <v>0</v>
      </c>
      <c r="AA153" s="14">
        <v>0</v>
      </c>
      <c r="AB153" s="14">
        <v>0</v>
      </c>
      <c r="AC153" s="14">
        <v>0</v>
      </c>
      <c r="AD153" s="14"/>
      <c r="AE153" s="14">
        <v>0</v>
      </c>
      <c r="AF153" s="14">
        <v>0</v>
      </c>
      <c r="AG153" s="14"/>
      <c r="AH153" s="14">
        <v>0</v>
      </c>
      <c r="AI153" s="14">
        <v>0</v>
      </c>
      <c r="AJ153" s="14">
        <v>0</v>
      </c>
      <c r="AK153" s="14">
        <v>0</v>
      </c>
      <c r="AL153" s="14"/>
      <c r="AM153" s="14">
        <v>0</v>
      </c>
      <c r="AN153" s="14">
        <v>0</v>
      </c>
      <c r="AO153" s="14"/>
      <c r="AP153" s="14">
        <v>0</v>
      </c>
      <c r="AQ153" s="14">
        <v>0</v>
      </c>
    </row>
    <row r="154" spans="2:43" x14ac:dyDescent="0.3">
      <c r="B154" s="15" t="s">
        <v>161</v>
      </c>
      <c r="C154" s="14">
        <v>0</v>
      </c>
      <c r="D154" s="14">
        <v>0</v>
      </c>
      <c r="E154" s="14">
        <v>0</v>
      </c>
      <c r="F154" s="14"/>
      <c r="G154" s="14">
        <v>0</v>
      </c>
      <c r="H154" s="14">
        <v>0</v>
      </c>
      <c r="I154" s="14">
        <v>0</v>
      </c>
      <c r="J154" s="14">
        <v>0</v>
      </c>
      <c r="K154" s="14">
        <v>0</v>
      </c>
      <c r="L154" s="14">
        <v>0</v>
      </c>
      <c r="M154" s="14"/>
      <c r="N154" s="14">
        <v>0</v>
      </c>
      <c r="O154" s="14">
        <v>0</v>
      </c>
      <c r="P154" s="14">
        <v>0</v>
      </c>
      <c r="Q154" s="14">
        <v>0</v>
      </c>
      <c r="R154" s="14"/>
      <c r="S154" s="14">
        <v>0</v>
      </c>
      <c r="T154" s="14">
        <v>0</v>
      </c>
      <c r="U154" s="14">
        <v>0</v>
      </c>
      <c r="V154" s="14"/>
      <c r="W154" s="14">
        <v>0</v>
      </c>
      <c r="X154" s="14">
        <v>0</v>
      </c>
      <c r="Y154" s="14">
        <v>0</v>
      </c>
      <c r="Z154" s="14">
        <v>0</v>
      </c>
      <c r="AA154" s="14">
        <v>0</v>
      </c>
      <c r="AB154" s="14">
        <v>0</v>
      </c>
      <c r="AC154" s="14">
        <v>0</v>
      </c>
      <c r="AD154" s="14"/>
      <c r="AE154" s="14">
        <v>0</v>
      </c>
      <c r="AF154" s="14">
        <v>0</v>
      </c>
      <c r="AG154" s="14"/>
      <c r="AH154" s="14">
        <v>0</v>
      </c>
      <c r="AI154" s="14">
        <v>0</v>
      </c>
      <c r="AJ154" s="14">
        <v>0</v>
      </c>
      <c r="AK154" s="14">
        <v>0</v>
      </c>
      <c r="AL154" s="14"/>
      <c r="AM154" s="14">
        <v>0</v>
      </c>
      <c r="AN154" s="14">
        <v>0</v>
      </c>
      <c r="AO154" s="14"/>
      <c r="AP154" s="14">
        <v>0</v>
      </c>
      <c r="AQ154" s="14">
        <v>0</v>
      </c>
    </row>
    <row r="155" spans="2:43" x14ac:dyDescent="0.3">
      <c r="B155" s="15" t="s">
        <v>162</v>
      </c>
      <c r="C155" s="14">
        <v>0</v>
      </c>
      <c r="D155" s="14">
        <v>0</v>
      </c>
      <c r="E155" s="14">
        <v>0</v>
      </c>
      <c r="F155" s="14"/>
      <c r="G155" s="14">
        <v>0</v>
      </c>
      <c r="H155" s="14">
        <v>0</v>
      </c>
      <c r="I155" s="14">
        <v>0</v>
      </c>
      <c r="J155" s="14">
        <v>0</v>
      </c>
      <c r="K155" s="14">
        <v>0</v>
      </c>
      <c r="L155" s="14">
        <v>0</v>
      </c>
      <c r="M155" s="14"/>
      <c r="N155" s="14">
        <v>0</v>
      </c>
      <c r="O155" s="14">
        <v>0</v>
      </c>
      <c r="P155" s="14">
        <v>0</v>
      </c>
      <c r="Q155" s="14">
        <v>0</v>
      </c>
      <c r="R155" s="14"/>
      <c r="S155" s="14">
        <v>0</v>
      </c>
      <c r="T155" s="14">
        <v>0</v>
      </c>
      <c r="U155" s="14">
        <v>0</v>
      </c>
      <c r="V155" s="14"/>
      <c r="W155" s="14">
        <v>0</v>
      </c>
      <c r="X155" s="14">
        <v>0</v>
      </c>
      <c r="Y155" s="14">
        <v>0</v>
      </c>
      <c r="Z155" s="14">
        <v>0</v>
      </c>
      <c r="AA155" s="14">
        <v>0</v>
      </c>
      <c r="AB155" s="14">
        <v>0</v>
      </c>
      <c r="AC155" s="14">
        <v>0</v>
      </c>
      <c r="AD155" s="14"/>
      <c r="AE155" s="14">
        <v>0</v>
      </c>
      <c r="AF155" s="14">
        <v>0</v>
      </c>
      <c r="AG155" s="14"/>
      <c r="AH155" s="14">
        <v>0</v>
      </c>
      <c r="AI155" s="14">
        <v>0</v>
      </c>
      <c r="AJ155" s="14">
        <v>0</v>
      </c>
      <c r="AK155" s="14">
        <v>0</v>
      </c>
      <c r="AL155" s="14"/>
      <c r="AM155" s="14">
        <v>0</v>
      </c>
      <c r="AN155" s="14">
        <v>0</v>
      </c>
      <c r="AO155" s="14"/>
      <c r="AP155" s="14">
        <v>0</v>
      </c>
      <c r="AQ155" s="14">
        <v>0</v>
      </c>
    </row>
    <row r="156" spans="2:43" x14ac:dyDescent="0.3">
      <c r="B156" s="15" t="s">
        <v>163</v>
      </c>
      <c r="C156" s="14">
        <v>0</v>
      </c>
      <c r="D156" s="14">
        <v>0</v>
      </c>
      <c r="E156" s="14">
        <v>0</v>
      </c>
      <c r="F156" s="14"/>
      <c r="G156" s="14">
        <v>0</v>
      </c>
      <c r="H156" s="14">
        <v>0</v>
      </c>
      <c r="I156" s="14">
        <v>0</v>
      </c>
      <c r="J156" s="14">
        <v>0</v>
      </c>
      <c r="K156" s="14">
        <v>0</v>
      </c>
      <c r="L156" s="14">
        <v>0</v>
      </c>
      <c r="M156" s="14"/>
      <c r="N156" s="14">
        <v>0</v>
      </c>
      <c r="O156" s="14">
        <v>0</v>
      </c>
      <c r="P156" s="14">
        <v>0</v>
      </c>
      <c r="Q156" s="14">
        <v>0</v>
      </c>
      <c r="R156" s="14"/>
      <c r="S156" s="14">
        <v>0</v>
      </c>
      <c r="T156" s="14">
        <v>0</v>
      </c>
      <c r="U156" s="14">
        <v>0</v>
      </c>
      <c r="V156" s="14"/>
      <c r="W156" s="14">
        <v>0</v>
      </c>
      <c r="X156" s="14">
        <v>0</v>
      </c>
      <c r="Y156" s="14">
        <v>0</v>
      </c>
      <c r="Z156" s="14">
        <v>0</v>
      </c>
      <c r="AA156" s="14">
        <v>0</v>
      </c>
      <c r="AB156" s="14">
        <v>0</v>
      </c>
      <c r="AC156" s="14">
        <v>0</v>
      </c>
      <c r="AD156" s="14"/>
      <c r="AE156" s="14">
        <v>0</v>
      </c>
      <c r="AF156" s="14">
        <v>0</v>
      </c>
      <c r="AG156" s="14"/>
      <c r="AH156" s="14">
        <v>0</v>
      </c>
      <c r="AI156" s="14">
        <v>0</v>
      </c>
      <c r="AJ156" s="14">
        <v>0</v>
      </c>
      <c r="AK156" s="14">
        <v>0</v>
      </c>
      <c r="AL156" s="14"/>
      <c r="AM156" s="14">
        <v>0</v>
      </c>
      <c r="AN156" s="14">
        <v>0</v>
      </c>
      <c r="AO156" s="14"/>
      <c r="AP156" s="14">
        <v>0</v>
      </c>
      <c r="AQ156" s="14">
        <v>0</v>
      </c>
    </row>
    <row r="157" spans="2:43" x14ac:dyDescent="0.3">
      <c r="B157" s="15" t="s">
        <v>165</v>
      </c>
      <c r="C157" s="14">
        <v>0</v>
      </c>
      <c r="D157" s="14">
        <v>0</v>
      </c>
      <c r="E157" s="14">
        <v>0</v>
      </c>
      <c r="F157" s="14"/>
      <c r="G157" s="14">
        <v>0</v>
      </c>
      <c r="H157" s="14">
        <v>0</v>
      </c>
      <c r="I157" s="14">
        <v>0</v>
      </c>
      <c r="J157" s="14">
        <v>0</v>
      </c>
      <c r="K157" s="14">
        <v>0</v>
      </c>
      <c r="L157" s="14">
        <v>0</v>
      </c>
      <c r="M157" s="14"/>
      <c r="N157" s="14">
        <v>0</v>
      </c>
      <c r="O157" s="14">
        <v>0</v>
      </c>
      <c r="P157" s="14">
        <v>0</v>
      </c>
      <c r="Q157" s="14">
        <v>0</v>
      </c>
      <c r="R157" s="14"/>
      <c r="S157" s="14">
        <v>0</v>
      </c>
      <c r="T157" s="14">
        <v>0</v>
      </c>
      <c r="U157" s="14">
        <v>0</v>
      </c>
      <c r="V157" s="14"/>
      <c r="W157" s="14">
        <v>0</v>
      </c>
      <c r="X157" s="14">
        <v>0</v>
      </c>
      <c r="Y157" s="14">
        <v>0</v>
      </c>
      <c r="Z157" s="14">
        <v>0</v>
      </c>
      <c r="AA157" s="14">
        <v>0</v>
      </c>
      <c r="AB157" s="14">
        <v>0</v>
      </c>
      <c r="AC157" s="14">
        <v>0</v>
      </c>
      <c r="AD157" s="14"/>
      <c r="AE157" s="14">
        <v>0</v>
      </c>
      <c r="AF157" s="14">
        <v>0</v>
      </c>
      <c r="AG157" s="14"/>
      <c r="AH157" s="14">
        <v>0</v>
      </c>
      <c r="AI157" s="14">
        <v>0</v>
      </c>
      <c r="AJ157" s="14">
        <v>0</v>
      </c>
      <c r="AK157" s="14">
        <v>0</v>
      </c>
      <c r="AL157" s="14"/>
      <c r="AM157" s="14">
        <v>0</v>
      </c>
      <c r="AN157" s="14">
        <v>0</v>
      </c>
      <c r="AO157" s="14"/>
      <c r="AP157" s="14">
        <v>0</v>
      </c>
      <c r="AQ157" s="14">
        <v>0</v>
      </c>
    </row>
    <row r="158" spans="2:43" x14ac:dyDescent="0.3">
      <c r="B158" s="15" t="s">
        <v>166</v>
      </c>
      <c r="C158" s="14">
        <v>0</v>
      </c>
      <c r="D158" s="14">
        <v>0</v>
      </c>
      <c r="E158" s="14">
        <v>0</v>
      </c>
      <c r="F158" s="14"/>
      <c r="G158" s="14">
        <v>0</v>
      </c>
      <c r="H158" s="14">
        <v>0</v>
      </c>
      <c r="I158" s="14">
        <v>0</v>
      </c>
      <c r="J158" s="14">
        <v>0</v>
      </c>
      <c r="K158" s="14">
        <v>0</v>
      </c>
      <c r="L158" s="14">
        <v>0</v>
      </c>
      <c r="M158" s="14"/>
      <c r="N158" s="14">
        <v>0</v>
      </c>
      <c r="O158" s="14">
        <v>0</v>
      </c>
      <c r="P158" s="14">
        <v>0</v>
      </c>
      <c r="Q158" s="14">
        <v>0</v>
      </c>
      <c r="R158" s="14"/>
      <c r="S158" s="14">
        <v>0</v>
      </c>
      <c r="T158" s="14">
        <v>0</v>
      </c>
      <c r="U158" s="14">
        <v>0</v>
      </c>
      <c r="V158" s="14"/>
      <c r="W158" s="14">
        <v>0</v>
      </c>
      <c r="X158" s="14">
        <v>0</v>
      </c>
      <c r="Y158" s="14">
        <v>0</v>
      </c>
      <c r="Z158" s="14">
        <v>0</v>
      </c>
      <c r="AA158" s="14">
        <v>0</v>
      </c>
      <c r="AB158" s="14">
        <v>0</v>
      </c>
      <c r="AC158" s="14">
        <v>0</v>
      </c>
      <c r="AD158" s="14"/>
      <c r="AE158" s="14">
        <v>0</v>
      </c>
      <c r="AF158" s="14">
        <v>0</v>
      </c>
      <c r="AG158" s="14"/>
      <c r="AH158" s="14">
        <v>0</v>
      </c>
      <c r="AI158" s="14">
        <v>0</v>
      </c>
      <c r="AJ158" s="14">
        <v>0</v>
      </c>
      <c r="AK158" s="14">
        <v>0</v>
      </c>
      <c r="AL158" s="14"/>
      <c r="AM158" s="14">
        <v>0</v>
      </c>
      <c r="AN158" s="14">
        <v>0</v>
      </c>
      <c r="AO158" s="14"/>
      <c r="AP158" s="14">
        <v>0</v>
      </c>
      <c r="AQ158" s="14">
        <v>0</v>
      </c>
    </row>
    <row r="159" spans="2:43" x14ac:dyDescent="0.3">
      <c r="B159" s="15" t="s">
        <v>167</v>
      </c>
      <c r="C159" s="14">
        <v>0</v>
      </c>
      <c r="D159" s="14">
        <v>0</v>
      </c>
      <c r="E159" s="14">
        <v>0</v>
      </c>
      <c r="F159" s="14"/>
      <c r="G159" s="14">
        <v>0</v>
      </c>
      <c r="H159" s="14">
        <v>0</v>
      </c>
      <c r="I159" s="14">
        <v>0</v>
      </c>
      <c r="J159" s="14">
        <v>0</v>
      </c>
      <c r="K159" s="14">
        <v>0</v>
      </c>
      <c r="L159" s="14">
        <v>0</v>
      </c>
      <c r="M159" s="14"/>
      <c r="N159" s="14">
        <v>0</v>
      </c>
      <c r="O159" s="14">
        <v>0</v>
      </c>
      <c r="P159" s="14">
        <v>0</v>
      </c>
      <c r="Q159" s="14">
        <v>0</v>
      </c>
      <c r="R159" s="14"/>
      <c r="S159" s="14">
        <v>0</v>
      </c>
      <c r="T159" s="14">
        <v>0</v>
      </c>
      <c r="U159" s="14">
        <v>0</v>
      </c>
      <c r="V159" s="14"/>
      <c r="W159" s="14">
        <v>0</v>
      </c>
      <c r="X159" s="14">
        <v>0</v>
      </c>
      <c r="Y159" s="14">
        <v>0</v>
      </c>
      <c r="Z159" s="14">
        <v>0</v>
      </c>
      <c r="AA159" s="14">
        <v>0</v>
      </c>
      <c r="AB159" s="14">
        <v>0</v>
      </c>
      <c r="AC159" s="14">
        <v>0</v>
      </c>
      <c r="AD159" s="14"/>
      <c r="AE159" s="14">
        <v>0</v>
      </c>
      <c r="AF159" s="14">
        <v>0</v>
      </c>
      <c r="AG159" s="14"/>
      <c r="AH159" s="14">
        <v>0</v>
      </c>
      <c r="AI159" s="14">
        <v>0</v>
      </c>
      <c r="AJ159" s="14">
        <v>0</v>
      </c>
      <c r="AK159" s="14">
        <v>0</v>
      </c>
      <c r="AL159" s="14"/>
      <c r="AM159" s="14">
        <v>0</v>
      </c>
      <c r="AN159" s="14">
        <v>0</v>
      </c>
      <c r="AO159" s="14"/>
      <c r="AP159" s="14">
        <v>0</v>
      </c>
      <c r="AQ159" s="14">
        <v>0</v>
      </c>
    </row>
    <row r="160" spans="2:43" x14ac:dyDescent="0.3">
      <c r="B160" s="15" t="s">
        <v>170</v>
      </c>
      <c r="C160" s="14">
        <v>0</v>
      </c>
      <c r="D160" s="14">
        <v>0</v>
      </c>
      <c r="E160" s="14">
        <v>0</v>
      </c>
      <c r="F160" s="14"/>
      <c r="G160" s="14">
        <v>0</v>
      </c>
      <c r="H160" s="14">
        <v>0</v>
      </c>
      <c r="I160" s="14">
        <v>0</v>
      </c>
      <c r="J160" s="14">
        <v>0</v>
      </c>
      <c r="K160" s="14">
        <v>0</v>
      </c>
      <c r="L160" s="14">
        <v>0</v>
      </c>
      <c r="M160" s="14"/>
      <c r="N160" s="14">
        <v>0</v>
      </c>
      <c r="O160" s="14">
        <v>0</v>
      </c>
      <c r="P160" s="14">
        <v>0</v>
      </c>
      <c r="Q160" s="14">
        <v>0</v>
      </c>
      <c r="R160" s="14"/>
      <c r="S160" s="14">
        <v>0</v>
      </c>
      <c r="T160" s="14">
        <v>0</v>
      </c>
      <c r="U160" s="14">
        <v>0</v>
      </c>
      <c r="V160" s="14"/>
      <c r="W160" s="14">
        <v>0</v>
      </c>
      <c r="X160" s="14">
        <v>0</v>
      </c>
      <c r="Y160" s="14">
        <v>0</v>
      </c>
      <c r="Z160" s="14">
        <v>0</v>
      </c>
      <c r="AA160" s="14">
        <v>0</v>
      </c>
      <c r="AB160" s="14">
        <v>0</v>
      </c>
      <c r="AC160" s="14">
        <v>0</v>
      </c>
      <c r="AD160" s="14"/>
      <c r="AE160" s="14">
        <v>0</v>
      </c>
      <c r="AF160" s="14">
        <v>0</v>
      </c>
      <c r="AG160" s="14"/>
      <c r="AH160" s="14">
        <v>0</v>
      </c>
      <c r="AI160" s="14">
        <v>0</v>
      </c>
      <c r="AJ160" s="14">
        <v>0</v>
      </c>
      <c r="AK160" s="14">
        <v>0</v>
      </c>
      <c r="AL160" s="14"/>
      <c r="AM160" s="14">
        <v>0</v>
      </c>
      <c r="AN160" s="14">
        <v>0</v>
      </c>
      <c r="AO160" s="14"/>
      <c r="AP160" s="14">
        <v>0</v>
      </c>
      <c r="AQ160" s="14">
        <v>0</v>
      </c>
    </row>
    <row r="161" spans="2:43" x14ac:dyDescent="0.3">
      <c r="B161" s="15" t="s">
        <v>172</v>
      </c>
      <c r="C161" s="14">
        <v>0</v>
      </c>
      <c r="D161" s="14">
        <v>0</v>
      </c>
      <c r="E161" s="14">
        <v>0</v>
      </c>
      <c r="F161" s="14"/>
      <c r="G161" s="14">
        <v>0</v>
      </c>
      <c r="H161" s="14">
        <v>0</v>
      </c>
      <c r="I161" s="14">
        <v>0</v>
      </c>
      <c r="J161" s="14">
        <v>0</v>
      </c>
      <c r="K161" s="14">
        <v>0</v>
      </c>
      <c r="L161" s="14">
        <v>0</v>
      </c>
      <c r="M161" s="14"/>
      <c r="N161" s="14">
        <v>0</v>
      </c>
      <c r="O161" s="14">
        <v>0</v>
      </c>
      <c r="P161" s="14">
        <v>0</v>
      </c>
      <c r="Q161" s="14">
        <v>0</v>
      </c>
      <c r="R161" s="14"/>
      <c r="S161" s="14">
        <v>0</v>
      </c>
      <c r="T161" s="14">
        <v>0</v>
      </c>
      <c r="U161" s="14">
        <v>0</v>
      </c>
      <c r="V161" s="14"/>
      <c r="W161" s="14">
        <v>0</v>
      </c>
      <c r="X161" s="14">
        <v>0</v>
      </c>
      <c r="Y161" s="14">
        <v>0</v>
      </c>
      <c r="Z161" s="14">
        <v>0</v>
      </c>
      <c r="AA161" s="14">
        <v>0</v>
      </c>
      <c r="AB161" s="14">
        <v>0</v>
      </c>
      <c r="AC161" s="14">
        <v>0</v>
      </c>
      <c r="AD161" s="14"/>
      <c r="AE161" s="14">
        <v>0</v>
      </c>
      <c r="AF161" s="14">
        <v>0</v>
      </c>
      <c r="AG161" s="14"/>
      <c r="AH161" s="14">
        <v>0</v>
      </c>
      <c r="AI161" s="14">
        <v>0</v>
      </c>
      <c r="AJ161" s="14">
        <v>0</v>
      </c>
      <c r="AK161" s="14">
        <v>0</v>
      </c>
      <c r="AL161" s="14"/>
      <c r="AM161" s="14">
        <v>0</v>
      </c>
      <c r="AN161" s="14">
        <v>0</v>
      </c>
      <c r="AO161" s="14"/>
      <c r="AP161" s="14">
        <v>0</v>
      </c>
      <c r="AQ161" s="14">
        <v>0</v>
      </c>
    </row>
    <row r="162" spans="2:43" x14ac:dyDescent="0.3">
      <c r="B162" s="15" t="s">
        <v>175</v>
      </c>
      <c r="C162" s="14">
        <v>0</v>
      </c>
      <c r="D162" s="14">
        <v>0</v>
      </c>
      <c r="E162" s="14">
        <v>0</v>
      </c>
      <c r="F162" s="14"/>
      <c r="G162" s="14">
        <v>0</v>
      </c>
      <c r="H162" s="14">
        <v>0</v>
      </c>
      <c r="I162" s="14">
        <v>0</v>
      </c>
      <c r="J162" s="14">
        <v>0</v>
      </c>
      <c r="K162" s="14">
        <v>0</v>
      </c>
      <c r="L162" s="14">
        <v>0</v>
      </c>
      <c r="M162" s="14"/>
      <c r="N162" s="14">
        <v>0</v>
      </c>
      <c r="O162" s="14">
        <v>0</v>
      </c>
      <c r="P162" s="14">
        <v>0</v>
      </c>
      <c r="Q162" s="14">
        <v>0</v>
      </c>
      <c r="R162" s="14"/>
      <c r="S162" s="14">
        <v>0</v>
      </c>
      <c r="T162" s="14">
        <v>0</v>
      </c>
      <c r="U162" s="14">
        <v>0</v>
      </c>
      <c r="V162" s="14"/>
      <c r="W162" s="14">
        <v>0</v>
      </c>
      <c r="X162" s="14">
        <v>0</v>
      </c>
      <c r="Y162" s="14">
        <v>0</v>
      </c>
      <c r="Z162" s="14">
        <v>0</v>
      </c>
      <c r="AA162" s="14">
        <v>0</v>
      </c>
      <c r="AB162" s="14">
        <v>0</v>
      </c>
      <c r="AC162" s="14">
        <v>0</v>
      </c>
      <c r="AD162" s="14"/>
      <c r="AE162" s="14">
        <v>0</v>
      </c>
      <c r="AF162" s="14">
        <v>0</v>
      </c>
      <c r="AG162" s="14"/>
      <c r="AH162" s="14">
        <v>0</v>
      </c>
      <c r="AI162" s="14">
        <v>0</v>
      </c>
      <c r="AJ162" s="14">
        <v>0</v>
      </c>
      <c r="AK162" s="14">
        <v>0</v>
      </c>
      <c r="AL162" s="14"/>
      <c r="AM162" s="14">
        <v>0</v>
      </c>
      <c r="AN162" s="14">
        <v>0</v>
      </c>
      <c r="AO162" s="14"/>
      <c r="AP162" s="14">
        <v>0</v>
      </c>
      <c r="AQ162" s="14">
        <v>0</v>
      </c>
    </row>
    <row r="163" spans="2:43" x14ac:dyDescent="0.3">
      <c r="B163" s="15" t="s">
        <v>176</v>
      </c>
      <c r="C163" s="14">
        <v>0</v>
      </c>
      <c r="D163" s="14">
        <v>0</v>
      </c>
      <c r="E163" s="14">
        <v>0</v>
      </c>
      <c r="F163" s="14"/>
      <c r="G163" s="14">
        <v>0</v>
      </c>
      <c r="H163" s="14">
        <v>0</v>
      </c>
      <c r="I163" s="14">
        <v>0</v>
      </c>
      <c r="J163" s="14">
        <v>0</v>
      </c>
      <c r="K163" s="14">
        <v>0</v>
      </c>
      <c r="L163" s="14">
        <v>0</v>
      </c>
      <c r="M163" s="14"/>
      <c r="N163" s="14">
        <v>0</v>
      </c>
      <c r="O163" s="14">
        <v>0</v>
      </c>
      <c r="P163" s="14">
        <v>0</v>
      </c>
      <c r="Q163" s="14">
        <v>0</v>
      </c>
      <c r="R163" s="14"/>
      <c r="S163" s="14">
        <v>0</v>
      </c>
      <c r="T163" s="14">
        <v>0</v>
      </c>
      <c r="U163" s="14">
        <v>0</v>
      </c>
      <c r="V163" s="14"/>
      <c r="W163" s="14">
        <v>0</v>
      </c>
      <c r="X163" s="14">
        <v>0</v>
      </c>
      <c r="Y163" s="14">
        <v>0</v>
      </c>
      <c r="Z163" s="14">
        <v>0</v>
      </c>
      <c r="AA163" s="14">
        <v>0</v>
      </c>
      <c r="AB163" s="14">
        <v>0</v>
      </c>
      <c r="AC163" s="14">
        <v>0</v>
      </c>
      <c r="AD163" s="14"/>
      <c r="AE163" s="14">
        <v>0</v>
      </c>
      <c r="AF163" s="14">
        <v>0</v>
      </c>
      <c r="AG163" s="14"/>
      <c r="AH163" s="14">
        <v>0</v>
      </c>
      <c r="AI163" s="14">
        <v>0</v>
      </c>
      <c r="AJ163" s="14">
        <v>0</v>
      </c>
      <c r="AK163" s="14">
        <v>0</v>
      </c>
      <c r="AL163" s="14"/>
      <c r="AM163" s="14">
        <v>0</v>
      </c>
      <c r="AN163" s="14">
        <v>0</v>
      </c>
      <c r="AO163" s="14"/>
      <c r="AP163" s="14">
        <v>0</v>
      </c>
      <c r="AQ163" s="14">
        <v>0</v>
      </c>
    </row>
    <row r="164" spans="2:43" x14ac:dyDescent="0.3">
      <c r="B164" s="15" t="s">
        <v>183</v>
      </c>
      <c r="C164" s="14">
        <v>0</v>
      </c>
      <c r="D164" s="14">
        <v>0</v>
      </c>
      <c r="E164" s="14">
        <v>0</v>
      </c>
      <c r="F164" s="14"/>
      <c r="G164" s="14">
        <v>0</v>
      </c>
      <c r="H164" s="14">
        <v>0</v>
      </c>
      <c r="I164" s="14">
        <v>0</v>
      </c>
      <c r="J164" s="14">
        <v>0</v>
      </c>
      <c r="K164" s="14">
        <v>0</v>
      </c>
      <c r="L164" s="14">
        <v>0</v>
      </c>
      <c r="M164" s="14"/>
      <c r="N164" s="14">
        <v>0</v>
      </c>
      <c r="O164" s="14">
        <v>0</v>
      </c>
      <c r="P164" s="14">
        <v>0</v>
      </c>
      <c r="Q164" s="14">
        <v>0</v>
      </c>
      <c r="R164" s="14"/>
      <c r="S164" s="14">
        <v>0</v>
      </c>
      <c r="T164" s="14">
        <v>0</v>
      </c>
      <c r="U164" s="14">
        <v>0</v>
      </c>
      <c r="V164" s="14"/>
      <c r="W164" s="14">
        <v>0</v>
      </c>
      <c r="X164" s="14">
        <v>0</v>
      </c>
      <c r="Y164" s="14">
        <v>0</v>
      </c>
      <c r="Z164" s="14">
        <v>0</v>
      </c>
      <c r="AA164" s="14">
        <v>0</v>
      </c>
      <c r="AB164" s="14">
        <v>0</v>
      </c>
      <c r="AC164" s="14">
        <v>0</v>
      </c>
      <c r="AD164" s="14"/>
      <c r="AE164" s="14">
        <v>0</v>
      </c>
      <c r="AF164" s="14">
        <v>0</v>
      </c>
      <c r="AG164" s="14"/>
      <c r="AH164" s="14">
        <v>0</v>
      </c>
      <c r="AI164" s="14">
        <v>0</v>
      </c>
      <c r="AJ164" s="14">
        <v>0</v>
      </c>
      <c r="AK164" s="14">
        <v>0</v>
      </c>
      <c r="AL164" s="14"/>
      <c r="AM164" s="14">
        <v>0</v>
      </c>
      <c r="AN164" s="14">
        <v>0</v>
      </c>
      <c r="AO164" s="14"/>
      <c r="AP164" s="14">
        <v>0</v>
      </c>
      <c r="AQ164" s="14">
        <v>0</v>
      </c>
    </row>
    <row r="165" spans="2:43" x14ac:dyDescent="0.3">
      <c r="B165" s="15" t="s">
        <v>184</v>
      </c>
      <c r="C165" s="14">
        <v>0</v>
      </c>
      <c r="D165" s="14">
        <v>0</v>
      </c>
      <c r="E165" s="14">
        <v>0</v>
      </c>
      <c r="F165" s="14"/>
      <c r="G165" s="14">
        <v>0</v>
      </c>
      <c r="H165" s="14">
        <v>0</v>
      </c>
      <c r="I165" s="14">
        <v>0</v>
      </c>
      <c r="J165" s="14">
        <v>0</v>
      </c>
      <c r="K165" s="14">
        <v>0</v>
      </c>
      <c r="L165" s="14">
        <v>0</v>
      </c>
      <c r="M165" s="14"/>
      <c r="N165" s="14">
        <v>0</v>
      </c>
      <c r="O165" s="14">
        <v>0</v>
      </c>
      <c r="P165" s="14">
        <v>0</v>
      </c>
      <c r="Q165" s="14">
        <v>0</v>
      </c>
      <c r="R165" s="14"/>
      <c r="S165" s="14">
        <v>0</v>
      </c>
      <c r="T165" s="14">
        <v>0</v>
      </c>
      <c r="U165" s="14">
        <v>0</v>
      </c>
      <c r="V165" s="14"/>
      <c r="W165" s="14">
        <v>0</v>
      </c>
      <c r="X165" s="14">
        <v>0</v>
      </c>
      <c r="Y165" s="14">
        <v>0</v>
      </c>
      <c r="Z165" s="14">
        <v>0</v>
      </c>
      <c r="AA165" s="14">
        <v>0</v>
      </c>
      <c r="AB165" s="14">
        <v>0</v>
      </c>
      <c r="AC165" s="14">
        <v>0</v>
      </c>
      <c r="AD165" s="14"/>
      <c r="AE165" s="14">
        <v>0</v>
      </c>
      <c r="AF165" s="14">
        <v>0</v>
      </c>
      <c r="AG165" s="14"/>
      <c r="AH165" s="14">
        <v>0</v>
      </c>
      <c r="AI165" s="14">
        <v>0</v>
      </c>
      <c r="AJ165" s="14">
        <v>0</v>
      </c>
      <c r="AK165" s="14">
        <v>0</v>
      </c>
      <c r="AL165" s="14"/>
      <c r="AM165" s="14">
        <v>0</v>
      </c>
      <c r="AN165" s="14">
        <v>0</v>
      </c>
      <c r="AO165" s="14"/>
      <c r="AP165" s="14">
        <v>0</v>
      </c>
      <c r="AQ165" s="14">
        <v>0</v>
      </c>
    </row>
    <row r="166" spans="2:43" x14ac:dyDescent="0.3">
      <c r="B166" s="15" t="s">
        <v>185</v>
      </c>
      <c r="C166" s="14">
        <v>0</v>
      </c>
      <c r="D166" s="14">
        <v>0</v>
      </c>
      <c r="E166" s="14">
        <v>0</v>
      </c>
      <c r="F166" s="14"/>
      <c r="G166" s="14">
        <v>0</v>
      </c>
      <c r="H166" s="14">
        <v>0</v>
      </c>
      <c r="I166" s="14">
        <v>0</v>
      </c>
      <c r="J166" s="14">
        <v>0</v>
      </c>
      <c r="K166" s="14">
        <v>0</v>
      </c>
      <c r="L166" s="14">
        <v>0</v>
      </c>
      <c r="M166" s="14"/>
      <c r="N166" s="14">
        <v>0</v>
      </c>
      <c r="O166" s="14">
        <v>0</v>
      </c>
      <c r="P166" s="14">
        <v>0</v>
      </c>
      <c r="Q166" s="14">
        <v>0</v>
      </c>
      <c r="R166" s="14"/>
      <c r="S166" s="14">
        <v>0</v>
      </c>
      <c r="T166" s="14">
        <v>0</v>
      </c>
      <c r="U166" s="14">
        <v>0</v>
      </c>
      <c r="V166" s="14"/>
      <c r="W166" s="14">
        <v>0</v>
      </c>
      <c r="X166" s="14">
        <v>0</v>
      </c>
      <c r="Y166" s="14">
        <v>0</v>
      </c>
      <c r="Z166" s="14">
        <v>0</v>
      </c>
      <c r="AA166" s="14">
        <v>0</v>
      </c>
      <c r="AB166" s="14">
        <v>0</v>
      </c>
      <c r="AC166" s="14">
        <v>0</v>
      </c>
      <c r="AD166" s="14"/>
      <c r="AE166" s="14">
        <v>0</v>
      </c>
      <c r="AF166" s="14">
        <v>0</v>
      </c>
      <c r="AG166" s="14"/>
      <c r="AH166" s="14">
        <v>0</v>
      </c>
      <c r="AI166" s="14">
        <v>0</v>
      </c>
      <c r="AJ166" s="14">
        <v>0</v>
      </c>
      <c r="AK166" s="14">
        <v>0</v>
      </c>
      <c r="AL166" s="14"/>
      <c r="AM166" s="14">
        <v>0</v>
      </c>
      <c r="AN166" s="14">
        <v>0</v>
      </c>
      <c r="AO166" s="14"/>
      <c r="AP166" s="14">
        <v>0</v>
      </c>
      <c r="AQ166" s="14">
        <v>0</v>
      </c>
    </row>
    <row r="167" spans="2:43" x14ac:dyDescent="0.3">
      <c r="B167" s="15" t="s">
        <v>186</v>
      </c>
      <c r="C167" s="14">
        <v>0</v>
      </c>
      <c r="D167" s="14">
        <v>0</v>
      </c>
      <c r="E167" s="14">
        <v>0</v>
      </c>
      <c r="F167" s="14"/>
      <c r="G167" s="14">
        <v>0</v>
      </c>
      <c r="H167" s="14">
        <v>0</v>
      </c>
      <c r="I167" s="14">
        <v>0</v>
      </c>
      <c r="J167" s="14">
        <v>0</v>
      </c>
      <c r="K167" s="14">
        <v>0</v>
      </c>
      <c r="L167" s="14">
        <v>0</v>
      </c>
      <c r="M167" s="14"/>
      <c r="N167" s="14">
        <v>0</v>
      </c>
      <c r="O167" s="14">
        <v>0</v>
      </c>
      <c r="P167" s="14">
        <v>0</v>
      </c>
      <c r="Q167" s="14">
        <v>0</v>
      </c>
      <c r="R167" s="14"/>
      <c r="S167" s="14">
        <v>0</v>
      </c>
      <c r="T167" s="14">
        <v>0</v>
      </c>
      <c r="U167" s="14">
        <v>0</v>
      </c>
      <c r="V167" s="14"/>
      <c r="W167" s="14">
        <v>0</v>
      </c>
      <c r="X167" s="14">
        <v>0</v>
      </c>
      <c r="Y167" s="14">
        <v>0</v>
      </c>
      <c r="Z167" s="14">
        <v>0</v>
      </c>
      <c r="AA167" s="14">
        <v>0</v>
      </c>
      <c r="AB167" s="14">
        <v>0</v>
      </c>
      <c r="AC167" s="14">
        <v>0</v>
      </c>
      <c r="AD167" s="14"/>
      <c r="AE167" s="14">
        <v>0</v>
      </c>
      <c r="AF167" s="14">
        <v>0</v>
      </c>
      <c r="AG167" s="14"/>
      <c r="AH167" s="14">
        <v>0</v>
      </c>
      <c r="AI167" s="14">
        <v>0</v>
      </c>
      <c r="AJ167" s="14">
        <v>0</v>
      </c>
      <c r="AK167" s="14">
        <v>0</v>
      </c>
      <c r="AL167" s="14"/>
      <c r="AM167" s="14">
        <v>0</v>
      </c>
      <c r="AN167" s="14">
        <v>0</v>
      </c>
      <c r="AO167" s="14"/>
      <c r="AP167" s="14">
        <v>0</v>
      </c>
      <c r="AQ167" s="14">
        <v>0</v>
      </c>
    </row>
    <row r="168" spans="2:43" x14ac:dyDescent="0.3">
      <c r="B168" s="15" t="s">
        <v>187</v>
      </c>
      <c r="C168" s="14">
        <v>0</v>
      </c>
      <c r="D168" s="14">
        <v>0</v>
      </c>
      <c r="E168" s="14">
        <v>0</v>
      </c>
      <c r="F168" s="14"/>
      <c r="G168" s="14">
        <v>0</v>
      </c>
      <c r="H168" s="14">
        <v>0</v>
      </c>
      <c r="I168" s="14">
        <v>0</v>
      </c>
      <c r="J168" s="14">
        <v>0</v>
      </c>
      <c r="K168" s="14">
        <v>0</v>
      </c>
      <c r="L168" s="14">
        <v>0</v>
      </c>
      <c r="M168" s="14"/>
      <c r="N168" s="14">
        <v>0</v>
      </c>
      <c r="O168" s="14">
        <v>0</v>
      </c>
      <c r="P168" s="14">
        <v>0</v>
      </c>
      <c r="Q168" s="14">
        <v>0</v>
      </c>
      <c r="R168" s="14"/>
      <c r="S168" s="14">
        <v>0</v>
      </c>
      <c r="T168" s="14">
        <v>0</v>
      </c>
      <c r="U168" s="14">
        <v>0</v>
      </c>
      <c r="V168" s="14"/>
      <c r="W168" s="14">
        <v>0</v>
      </c>
      <c r="X168" s="14">
        <v>0</v>
      </c>
      <c r="Y168" s="14">
        <v>0</v>
      </c>
      <c r="Z168" s="14">
        <v>0</v>
      </c>
      <c r="AA168" s="14">
        <v>0</v>
      </c>
      <c r="AB168" s="14">
        <v>0</v>
      </c>
      <c r="AC168" s="14">
        <v>0</v>
      </c>
      <c r="AD168" s="14"/>
      <c r="AE168" s="14">
        <v>0</v>
      </c>
      <c r="AF168" s="14">
        <v>0</v>
      </c>
      <c r="AG168" s="14"/>
      <c r="AH168" s="14">
        <v>0</v>
      </c>
      <c r="AI168" s="14">
        <v>0</v>
      </c>
      <c r="AJ168" s="14">
        <v>0</v>
      </c>
      <c r="AK168" s="14">
        <v>0</v>
      </c>
      <c r="AL168" s="14"/>
      <c r="AM168" s="14">
        <v>0</v>
      </c>
      <c r="AN168" s="14">
        <v>0</v>
      </c>
      <c r="AO168" s="14"/>
      <c r="AP168" s="14">
        <v>0</v>
      </c>
      <c r="AQ168" s="14">
        <v>0</v>
      </c>
    </row>
    <row r="169" spans="2:43" x14ac:dyDescent="0.3">
      <c r="B169" s="15" t="s">
        <v>189</v>
      </c>
      <c r="C169" s="14">
        <v>0</v>
      </c>
      <c r="D169" s="14">
        <v>0</v>
      </c>
      <c r="E169" s="14">
        <v>0</v>
      </c>
      <c r="F169" s="14"/>
      <c r="G169" s="14">
        <v>0</v>
      </c>
      <c r="H169" s="14">
        <v>0</v>
      </c>
      <c r="I169" s="14">
        <v>0</v>
      </c>
      <c r="J169" s="14">
        <v>0</v>
      </c>
      <c r="K169" s="14">
        <v>0</v>
      </c>
      <c r="L169" s="14">
        <v>0</v>
      </c>
      <c r="M169" s="14"/>
      <c r="N169" s="14">
        <v>0</v>
      </c>
      <c r="O169" s="14">
        <v>0</v>
      </c>
      <c r="P169" s="14">
        <v>0</v>
      </c>
      <c r="Q169" s="14">
        <v>0</v>
      </c>
      <c r="R169" s="14"/>
      <c r="S169" s="14">
        <v>0</v>
      </c>
      <c r="T169" s="14">
        <v>0</v>
      </c>
      <c r="U169" s="14">
        <v>0</v>
      </c>
      <c r="V169" s="14"/>
      <c r="W169" s="14">
        <v>0</v>
      </c>
      <c r="X169" s="14">
        <v>0</v>
      </c>
      <c r="Y169" s="14">
        <v>0</v>
      </c>
      <c r="Z169" s="14">
        <v>0</v>
      </c>
      <c r="AA169" s="14">
        <v>0</v>
      </c>
      <c r="AB169" s="14">
        <v>0</v>
      </c>
      <c r="AC169" s="14">
        <v>0</v>
      </c>
      <c r="AD169" s="14"/>
      <c r="AE169" s="14">
        <v>0</v>
      </c>
      <c r="AF169" s="14">
        <v>0</v>
      </c>
      <c r="AG169" s="14"/>
      <c r="AH169" s="14">
        <v>0</v>
      </c>
      <c r="AI169" s="14">
        <v>0</v>
      </c>
      <c r="AJ169" s="14">
        <v>0</v>
      </c>
      <c r="AK169" s="14">
        <v>0</v>
      </c>
      <c r="AL169" s="14"/>
      <c r="AM169" s="14">
        <v>0</v>
      </c>
      <c r="AN169" s="14">
        <v>0</v>
      </c>
      <c r="AO169" s="14"/>
      <c r="AP169" s="14">
        <v>0</v>
      </c>
      <c r="AQ169" s="14">
        <v>0</v>
      </c>
    </row>
    <row r="170" spans="2:43" x14ac:dyDescent="0.3">
      <c r="B170" s="15" t="s">
        <v>190</v>
      </c>
      <c r="C170" s="14">
        <v>0</v>
      </c>
      <c r="D170" s="14">
        <v>0</v>
      </c>
      <c r="E170" s="14">
        <v>0</v>
      </c>
      <c r="F170" s="14"/>
      <c r="G170" s="14">
        <v>0</v>
      </c>
      <c r="H170" s="14">
        <v>0</v>
      </c>
      <c r="I170" s="14">
        <v>0</v>
      </c>
      <c r="J170" s="14">
        <v>0</v>
      </c>
      <c r="K170" s="14">
        <v>0</v>
      </c>
      <c r="L170" s="14">
        <v>0</v>
      </c>
      <c r="M170" s="14"/>
      <c r="N170" s="14">
        <v>0</v>
      </c>
      <c r="O170" s="14">
        <v>0</v>
      </c>
      <c r="P170" s="14">
        <v>0</v>
      </c>
      <c r="Q170" s="14">
        <v>0</v>
      </c>
      <c r="R170" s="14"/>
      <c r="S170" s="14">
        <v>0</v>
      </c>
      <c r="T170" s="14">
        <v>0</v>
      </c>
      <c r="U170" s="14">
        <v>0</v>
      </c>
      <c r="V170" s="14"/>
      <c r="W170" s="14">
        <v>0</v>
      </c>
      <c r="X170" s="14">
        <v>0</v>
      </c>
      <c r="Y170" s="14">
        <v>0</v>
      </c>
      <c r="Z170" s="14">
        <v>0</v>
      </c>
      <c r="AA170" s="14">
        <v>0</v>
      </c>
      <c r="AB170" s="14">
        <v>0</v>
      </c>
      <c r="AC170" s="14">
        <v>0</v>
      </c>
      <c r="AD170" s="14"/>
      <c r="AE170" s="14">
        <v>0</v>
      </c>
      <c r="AF170" s="14">
        <v>0</v>
      </c>
      <c r="AG170" s="14"/>
      <c r="AH170" s="14">
        <v>0</v>
      </c>
      <c r="AI170" s="14">
        <v>0</v>
      </c>
      <c r="AJ170" s="14">
        <v>0</v>
      </c>
      <c r="AK170" s="14">
        <v>0</v>
      </c>
      <c r="AL170" s="14"/>
      <c r="AM170" s="14">
        <v>0</v>
      </c>
      <c r="AN170" s="14">
        <v>0</v>
      </c>
      <c r="AO170" s="14"/>
      <c r="AP170" s="14">
        <v>0</v>
      </c>
      <c r="AQ170" s="14">
        <v>0</v>
      </c>
    </row>
    <row r="171" spans="2:43" x14ac:dyDescent="0.3">
      <c r="B171" s="15" t="s">
        <v>191</v>
      </c>
      <c r="C171" s="14">
        <v>0</v>
      </c>
      <c r="D171" s="14">
        <v>0</v>
      </c>
      <c r="E171" s="14">
        <v>0</v>
      </c>
      <c r="F171" s="14"/>
      <c r="G171" s="14">
        <v>0</v>
      </c>
      <c r="H171" s="14">
        <v>0</v>
      </c>
      <c r="I171" s="14">
        <v>0</v>
      </c>
      <c r="J171" s="14">
        <v>0</v>
      </c>
      <c r="K171" s="14">
        <v>0</v>
      </c>
      <c r="L171" s="14">
        <v>0</v>
      </c>
      <c r="M171" s="14"/>
      <c r="N171" s="14">
        <v>0</v>
      </c>
      <c r="O171" s="14">
        <v>0</v>
      </c>
      <c r="P171" s="14">
        <v>0</v>
      </c>
      <c r="Q171" s="14">
        <v>0</v>
      </c>
      <c r="R171" s="14"/>
      <c r="S171" s="14">
        <v>0</v>
      </c>
      <c r="T171" s="14">
        <v>0</v>
      </c>
      <c r="U171" s="14">
        <v>0</v>
      </c>
      <c r="V171" s="14"/>
      <c r="W171" s="14">
        <v>0</v>
      </c>
      <c r="X171" s="14">
        <v>0</v>
      </c>
      <c r="Y171" s="14">
        <v>0</v>
      </c>
      <c r="Z171" s="14">
        <v>0</v>
      </c>
      <c r="AA171" s="14">
        <v>0</v>
      </c>
      <c r="AB171" s="14">
        <v>0</v>
      </c>
      <c r="AC171" s="14">
        <v>0</v>
      </c>
      <c r="AD171" s="14"/>
      <c r="AE171" s="14">
        <v>0</v>
      </c>
      <c r="AF171" s="14">
        <v>0</v>
      </c>
      <c r="AG171" s="14"/>
      <c r="AH171" s="14">
        <v>0</v>
      </c>
      <c r="AI171" s="14">
        <v>0</v>
      </c>
      <c r="AJ171" s="14">
        <v>0</v>
      </c>
      <c r="AK171" s="14">
        <v>0</v>
      </c>
      <c r="AL171" s="14"/>
      <c r="AM171" s="14">
        <v>0</v>
      </c>
      <c r="AN171" s="14">
        <v>0</v>
      </c>
      <c r="AO171" s="14"/>
      <c r="AP171" s="14">
        <v>0</v>
      </c>
      <c r="AQ171" s="14">
        <v>0</v>
      </c>
    </row>
    <row r="172" spans="2:43" x14ac:dyDescent="0.3">
      <c r="B172" s="15" t="s">
        <v>194</v>
      </c>
      <c r="C172" s="14">
        <v>0</v>
      </c>
      <c r="D172" s="14">
        <v>0</v>
      </c>
      <c r="E172" s="14">
        <v>0</v>
      </c>
      <c r="F172" s="14"/>
      <c r="G172" s="14">
        <v>0</v>
      </c>
      <c r="H172" s="14">
        <v>0</v>
      </c>
      <c r="I172" s="14">
        <v>0</v>
      </c>
      <c r="J172" s="14">
        <v>0</v>
      </c>
      <c r="K172" s="14">
        <v>0</v>
      </c>
      <c r="L172" s="14">
        <v>0</v>
      </c>
      <c r="M172" s="14"/>
      <c r="N172" s="14">
        <v>0</v>
      </c>
      <c r="O172" s="14">
        <v>0</v>
      </c>
      <c r="P172" s="14">
        <v>0</v>
      </c>
      <c r="Q172" s="14">
        <v>0</v>
      </c>
      <c r="R172" s="14"/>
      <c r="S172" s="14">
        <v>0</v>
      </c>
      <c r="T172" s="14">
        <v>0</v>
      </c>
      <c r="U172" s="14">
        <v>0</v>
      </c>
      <c r="V172" s="14"/>
      <c r="W172" s="14">
        <v>0</v>
      </c>
      <c r="X172" s="14">
        <v>0</v>
      </c>
      <c r="Y172" s="14">
        <v>0</v>
      </c>
      <c r="Z172" s="14">
        <v>0</v>
      </c>
      <c r="AA172" s="14">
        <v>0</v>
      </c>
      <c r="AB172" s="14">
        <v>0</v>
      </c>
      <c r="AC172" s="14">
        <v>0</v>
      </c>
      <c r="AD172" s="14"/>
      <c r="AE172" s="14">
        <v>0</v>
      </c>
      <c r="AF172" s="14">
        <v>0</v>
      </c>
      <c r="AG172" s="14"/>
      <c r="AH172" s="14">
        <v>0</v>
      </c>
      <c r="AI172" s="14">
        <v>0</v>
      </c>
      <c r="AJ172" s="14">
        <v>0</v>
      </c>
      <c r="AK172" s="14">
        <v>0</v>
      </c>
      <c r="AL172" s="14"/>
      <c r="AM172" s="14">
        <v>0</v>
      </c>
      <c r="AN172" s="14">
        <v>0</v>
      </c>
      <c r="AO172" s="14"/>
      <c r="AP172" s="14">
        <v>0</v>
      </c>
      <c r="AQ172" s="14">
        <v>0</v>
      </c>
    </row>
    <row r="173" spans="2:43" x14ac:dyDescent="0.3">
      <c r="B173" s="15" t="s">
        <v>195</v>
      </c>
      <c r="C173" s="14">
        <v>0</v>
      </c>
      <c r="D173" s="14">
        <v>0</v>
      </c>
      <c r="E173" s="14">
        <v>0</v>
      </c>
      <c r="F173" s="14"/>
      <c r="G173" s="14">
        <v>0</v>
      </c>
      <c r="H173" s="14">
        <v>0</v>
      </c>
      <c r="I173" s="14">
        <v>0</v>
      </c>
      <c r="J173" s="14">
        <v>0</v>
      </c>
      <c r="K173" s="14">
        <v>0</v>
      </c>
      <c r="L173" s="14">
        <v>0</v>
      </c>
      <c r="M173" s="14"/>
      <c r="N173" s="14">
        <v>0</v>
      </c>
      <c r="O173" s="14">
        <v>0</v>
      </c>
      <c r="P173" s="14">
        <v>0</v>
      </c>
      <c r="Q173" s="14">
        <v>0</v>
      </c>
      <c r="R173" s="14"/>
      <c r="S173" s="14">
        <v>0</v>
      </c>
      <c r="T173" s="14">
        <v>0</v>
      </c>
      <c r="U173" s="14">
        <v>0</v>
      </c>
      <c r="V173" s="14"/>
      <c r="W173" s="14">
        <v>0</v>
      </c>
      <c r="X173" s="14">
        <v>0</v>
      </c>
      <c r="Y173" s="14">
        <v>0</v>
      </c>
      <c r="Z173" s="14">
        <v>0</v>
      </c>
      <c r="AA173" s="14">
        <v>0</v>
      </c>
      <c r="AB173" s="14">
        <v>0</v>
      </c>
      <c r="AC173" s="14">
        <v>0</v>
      </c>
      <c r="AD173" s="14"/>
      <c r="AE173" s="14">
        <v>0</v>
      </c>
      <c r="AF173" s="14">
        <v>0</v>
      </c>
      <c r="AG173" s="14"/>
      <c r="AH173" s="14">
        <v>0</v>
      </c>
      <c r="AI173" s="14">
        <v>0</v>
      </c>
      <c r="AJ173" s="14">
        <v>0</v>
      </c>
      <c r="AK173" s="14">
        <v>0</v>
      </c>
      <c r="AL173" s="14"/>
      <c r="AM173" s="14">
        <v>0</v>
      </c>
      <c r="AN173" s="14">
        <v>0</v>
      </c>
      <c r="AO173" s="14"/>
      <c r="AP173" s="14">
        <v>0</v>
      </c>
      <c r="AQ173" s="14">
        <v>0</v>
      </c>
    </row>
    <row r="174" spans="2:43" x14ac:dyDescent="0.3">
      <c r="B174" s="15" t="s">
        <v>197</v>
      </c>
      <c r="C174" s="14">
        <v>0</v>
      </c>
      <c r="D174" s="14">
        <v>0</v>
      </c>
      <c r="E174" s="14">
        <v>0</v>
      </c>
      <c r="F174" s="14"/>
      <c r="G174" s="14">
        <v>0</v>
      </c>
      <c r="H174" s="14">
        <v>0</v>
      </c>
      <c r="I174" s="14">
        <v>0</v>
      </c>
      <c r="J174" s="14">
        <v>0</v>
      </c>
      <c r="K174" s="14">
        <v>0</v>
      </c>
      <c r="L174" s="14">
        <v>0</v>
      </c>
      <c r="M174" s="14"/>
      <c r="N174" s="14">
        <v>0</v>
      </c>
      <c r="O174" s="14">
        <v>0</v>
      </c>
      <c r="P174" s="14">
        <v>0</v>
      </c>
      <c r="Q174" s="14">
        <v>0</v>
      </c>
      <c r="R174" s="14"/>
      <c r="S174" s="14">
        <v>0</v>
      </c>
      <c r="T174" s="14">
        <v>0</v>
      </c>
      <c r="U174" s="14">
        <v>0</v>
      </c>
      <c r="V174" s="14"/>
      <c r="W174" s="14">
        <v>0</v>
      </c>
      <c r="X174" s="14">
        <v>0</v>
      </c>
      <c r="Y174" s="14">
        <v>0</v>
      </c>
      <c r="Z174" s="14">
        <v>0</v>
      </c>
      <c r="AA174" s="14">
        <v>0</v>
      </c>
      <c r="AB174" s="14">
        <v>0</v>
      </c>
      <c r="AC174" s="14">
        <v>0</v>
      </c>
      <c r="AD174" s="14"/>
      <c r="AE174" s="14">
        <v>0</v>
      </c>
      <c r="AF174" s="14">
        <v>0</v>
      </c>
      <c r="AG174" s="14"/>
      <c r="AH174" s="14">
        <v>0</v>
      </c>
      <c r="AI174" s="14">
        <v>0</v>
      </c>
      <c r="AJ174" s="14">
        <v>0</v>
      </c>
      <c r="AK174" s="14">
        <v>0</v>
      </c>
      <c r="AL174" s="14"/>
      <c r="AM174" s="14">
        <v>0</v>
      </c>
      <c r="AN174" s="14">
        <v>0</v>
      </c>
      <c r="AO174" s="14"/>
      <c r="AP174" s="14">
        <v>0</v>
      </c>
      <c r="AQ174" s="14">
        <v>0</v>
      </c>
    </row>
    <row r="175" spans="2:43" x14ac:dyDescent="0.3">
      <c r="B175" s="15" t="s">
        <v>200</v>
      </c>
      <c r="C175" s="14">
        <v>0</v>
      </c>
      <c r="D175" s="14">
        <v>0</v>
      </c>
      <c r="E175" s="14">
        <v>0</v>
      </c>
      <c r="F175" s="14"/>
      <c r="G175" s="14">
        <v>0</v>
      </c>
      <c r="H175" s="14">
        <v>0</v>
      </c>
      <c r="I175" s="14">
        <v>0</v>
      </c>
      <c r="J175" s="14">
        <v>0</v>
      </c>
      <c r="K175" s="14">
        <v>0</v>
      </c>
      <c r="L175" s="14">
        <v>0</v>
      </c>
      <c r="M175" s="14"/>
      <c r="N175" s="14">
        <v>0</v>
      </c>
      <c r="O175" s="14">
        <v>0</v>
      </c>
      <c r="P175" s="14">
        <v>0</v>
      </c>
      <c r="Q175" s="14">
        <v>0</v>
      </c>
      <c r="R175" s="14"/>
      <c r="S175" s="14">
        <v>0</v>
      </c>
      <c r="T175" s="14">
        <v>0</v>
      </c>
      <c r="U175" s="14">
        <v>0</v>
      </c>
      <c r="V175" s="14"/>
      <c r="W175" s="14">
        <v>0</v>
      </c>
      <c r="X175" s="14">
        <v>0</v>
      </c>
      <c r="Y175" s="14">
        <v>0</v>
      </c>
      <c r="Z175" s="14">
        <v>0</v>
      </c>
      <c r="AA175" s="14">
        <v>0</v>
      </c>
      <c r="AB175" s="14">
        <v>0</v>
      </c>
      <c r="AC175" s="14">
        <v>0</v>
      </c>
      <c r="AD175" s="14"/>
      <c r="AE175" s="14">
        <v>0</v>
      </c>
      <c r="AF175" s="14">
        <v>0</v>
      </c>
      <c r="AG175" s="14"/>
      <c r="AH175" s="14">
        <v>0</v>
      </c>
      <c r="AI175" s="14">
        <v>0</v>
      </c>
      <c r="AJ175" s="14">
        <v>0</v>
      </c>
      <c r="AK175" s="14">
        <v>0</v>
      </c>
      <c r="AL175" s="14"/>
      <c r="AM175" s="14">
        <v>0</v>
      </c>
      <c r="AN175" s="14">
        <v>0</v>
      </c>
      <c r="AO175" s="14"/>
      <c r="AP175" s="14">
        <v>0</v>
      </c>
      <c r="AQ175" s="14">
        <v>0</v>
      </c>
    </row>
    <row r="176" spans="2:43" x14ac:dyDescent="0.3">
      <c r="B176" s="15" t="s">
        <v>202</v>
      </c>
      <c r="C176" s="14">
        <v>0</v>
      </c>
      <c r="D176" s="14">
        <v>0</v>
      </c>
      <c r="E176" s="14">
        <v>0</v>
      </c>
      <c r="F176" s="14"/>
      <c r="G176" s="14">
        <v>0</v>
      </c>
      <c r="H176" s="14">
        <v>0</v>
      </c>
      <c r="I176" s="14">
        <v>0</v>
      </c>
      <c r="J176" s="14">
        <v>0</v>
      </c>
      <c r="K176" s="14">
        <v>0</v>
      </c>
      <c r="L176" s="14">
        <v>0</v>
      </c>
      <c r="M176" s="14"/>
      <c r="N176" s="14">
        <v>0</v>
      </c>
      <c r="O176" s="14">
        <v>0</v>
      </c>
      <c r="P176" s="14">
        <v>0</v>
      </c>
      <c r="Q176" s="14">
        <v>0</v>
      </c>
      <c r="R176" s="14"/>
      <c r="S176" s="14">
        <v>0</v>
      </c>
      <c r="T176" s="14">
        <v>0</v>
      </c>
      <c r="U176" s="14">
        <v>0</v>
      </c>
      <c r="V176" s="14"/>
      <c r="W176" s="14">
        <v>0</v>
      </c>
      <c r="X176" s="14">
        <v>0</v>
      </c>
      <c r="Y176" s="14">
        <v>0</v>
      </c>
      <c r="Z176" s="14">
        <v>0</v>
      </c>
      <c r="AA176" s="14">
        <v>0</v>
      </c>
      <c r="AB176" s="14">
        <v>0</v>
      </c>
      <c r="AC176" s="14">
        <v>0</v>
      </c>
      <c r="AD176" s="14"/>
      <c r="AE176" s="14">
        <v>0</v>
      </c>
      <c r="AF176" s="14">
        <v>0</v>
      </c>
      <c r="AG176" s="14"/>
      <c r="AH176" s="14">
        <v>0</v>
      </c>
      <c r="AI176" s="14">
        <v>0</v>
      </c>
      <c r="AJ176" s="14">
        <v>0</v>
      </c>
      <c r="AK176" s="14">
        <v>0</v>
      </c>
      <c r="AL176" s="14"/>
      <c r="AM176" s="14">
        <v>0</v>
      </c>
      <c r="AN176" s="14">
        <v>0</v>
      </c>
      <c r="AO176" s="14"/>
      <c r="AP176" s="14">
        <v>0</v>
      </c>
      <c r="AQ176" s="14">
        <v>0</v>
      </c>
    </row>
    <row r="177" spans="2:43" x14ac:dyDescent="0.3">
      <c r="B177" s="15" t="s">
        <v>203</v>
      </c>
      <c r="C177" s="14">
        <v>0</v>
      </c>
      <c r="D177" s="14">
        <v>0</v>
      </c>
      <c r="E177" s="14">
        <v>0</v>
      </c>
      <c r="F177" s="14"/>
      <c r="G177" s="14">
        <v>0</v>
      </c>
      <c r="H177" s="14">
        <v>0</v>
      </c>
      <c r="I177" s="14">
        <v>0</v>
      </c>
      <c r="J177" s="14">
        <v>0</v>
      </c>
      <c r="K177" s="14">
        <v>0</v>
      </c>
      <c r="L177" s="14">
        <v>0</v>
      </c>
      <c r="M177" s="14"/>
      <c r="N177" s="14">
        <v>0</v>
      </c>
      <c r="O177" s="14">
        <v>0</v>
      </c>
      <c r="P177" s="14">
        <v>0</v>
      </c>
      <c r="Q177" s="14">
        <v>0</v>
      </c>
      <c r="R177" s="14"/>
      <c r="S177" s="14">
        <v>0</v>
      </c>
      <c r="T177" s="14">
        <v>0</v>
      </c>
      <c r="U177" s="14">
        <v>0</v>
      </c>
      <c r="V177" s="14"/>
      <c r="W177" s="14">
        <v>0</v>
      </c>
      <c r="X177" s="14">
        <v>0</v>
      </c>
      <c r="Y177" s="14">
        <v>0</v>
      </c>
      <c r="Z177" s="14">
        <v>0</v>
      </c>
      <c r="AA177" s="14">
        <v>0</v>
      </c>
      <c r="AB177" s="14">
        <v>0</v>
      </c>
      <c r="AC177" s="14">
        <v>0</v>
      </c>
      <c r="AD177" s="14"/>
      <c r="AE177" s="14">
        <v>0</v>
      </c>
      <c r="AF177" s="14">
        <v>0</v>
      </c>
      <c r="AG177" s="14"/>
      <c r="AH177" s="14">
        <v>0</v>
      </c>
      <c r="AI177" s="14">
        <v>0</v>
      </c>
      <c r="AJ177" s="14">
        <v>0</v>
      </c>
      <c r="AK177" s="14">
        <v>0</v>
      </c>
      <c r="AL177" s="14"/>
      <c r="AM177" s="14">
        <v>0</v>
      </c>
      <c r="AN177" s="14">
        <v>0</v>
      </c>
      <c r="AO177" s="14"/>
      <c r="AP177" s="14">
        <v>0</v>
      </c>
      <c r="AQ177" s="14">
        <v>0</v>
      </c>
    </row>
    <row r="178" spans="2:43" x14ac:dyDescent="0.3">
      <c r="B178" s="15" t="s">
        <v>207</v>
      </c>
      <c r="C178" s="14">
        <v>0</v>
      </c>
      <c r="D178" s="14">
        <v>0</v>
      </c>
      <c r="E178" s="14">
        <v>0</v>
      </c>
      <c r="F178" s="14"/>
      <c r="G178" s="14">
        <v>0</v>
      </c>
      <c r="H178" s="14">
        <v>0</v>
      </c>
      <c r="I178" s="14">
        <v>0</v>
      </c>
      <c r="J178" s="14">
        <v>0</v>
      </c>
      <c r="K178" s="14">
        <v>0</v>
      </c>
      <c r="L178" s="14">
        <v>0</v>
      </c>
      <c r="M178" s="14"/>
      <c r="N178" s="14">
        <v>0</v>
      </c>
      <c r="O178" s="14">
        <v>0</v>
      </c>
      <c r="P178" s="14">
        <v>0</v>
      </c>
      <c r="Q178" s="14">
        <v>0</v>
      </c>
      <c r="R178" s="14"/>
      <c r="S178" s="14">
        <v>0</v>
      </c>
      <c r="T178" s="14">
        <v>0</v>
      </c>
      <c r="U178" s="14">
        <v>0</v>
      </c>
      <c r="V178" s="14"/>
      <c r="W178" s="14">
        <v>0</v>
      </c>
      <c r="X178" s="14">
        <v>0</v>
      </c>
      <c r="Y178" s="14">
        <v>0</v>
      </c>
      <c r="Z178" s="14">
        <v>0</v>
      </c>
      <c r="AA178" s="14">
        <v>0</v>
      </c>
      <c r="AB178" s="14">
        <v>0</v>
      </c>
      <c r="AC178" s="14">
        <v>0</v>
      </c>
      <c r="AD178" s="14"/>
      <c r="AE178" s="14">
        <v>0</v>
      </c>
      <c r="AF178" s="14">
        <v>0</v>
      </c>
      <c r="AG178" s="14"/>
      <c r="AH178" s="14">
        <v>0</v>
      </c>
      <c r="AI178" s="14">
        <v>0</v>
      </c>
      <c r="AJ178" s="14">
        <v>0</v>
      </c>
      <c r="AK178" s="14">
        <v>0</v>
      </c>
      <c r="AL178" s="14"/>
      <c r="AM178" s="14">
        <v>0</v>
      </c>
      <c r="AN178" s="14">
        <v>0</v>
      </c>
      <c r="AO178" s="14"/>
      <c r="AP178" s="14">
        <v>0</v>
      </c>
      <c r="AQ178" s="14">
        <v>0</v>
      </c>
    </row>
    <row r="179" spans="2:43" x14ac:dyDescent="0.3">
      <c r="B179" s="15" t="s">
        <v>209</v>
      </c>
      <c r="C179" s="14">
        <v>0</v>
      </c>
      <c r="D179" s="14">
        <v>0</v>
      </c>
      <c r="E179" s="14">
        <v>0</v>
      </c>
      <c r="F179" s="14"/>
      <c r="G179" s="14">
        <v>0</v>
      </c>
      <c r="H179" s="14">
        <v>0</v>
      </c>
      <c r="I179" s="14">
        <v>0</v>
      </c>
      <c r="J179" s="14">
        <v>0</v>
      </c>
      <c r="K179" s="14">
        <v>0</v>
      </c>
      <c r="L179" s="14">
        <v>0</v>
      </c>
      <c r="M179" s="14"/>
      <c r="N179" s="14">
        <v>0</v>
      </c>
      <c r="O179" s="14">
        <v>0</v>
      </c>
      <c r="P179" s="14">
        <v>0</v>
      </c>
      <c r="Q179" s="14">
        <v>0</v>
      </c>
      <c r="R179" s="14"/>
      <c r="S179" s="14">
        <v>0</v>
      </c>
      <c r="T179" s="14">
        <v>0</v>
      </c>
      <c r="U179" s="14">
        <v>0</v>
      </c>
      <c r="V179" s="14"/>
      <c r="W179" s="14">
        <v>0</v>
      </c>
      <c r="X179" s="14">
        <v>0</v>
      </c>
      <c r="Y179" s="14">
        <v>0</v>
      </c>
      <c r="Z179" s="14">
        <v>0</v>
      </c>
      <c r="AA179" s="14">
        <v>0</v>
      </c>
      <c r="AB179" s="14">
        <v>0</v>
      </c>
      <c r="AC179" s="14">
        <v>0</v>
      </c>
      <c r="AD179" s="14"/>
      <c r="AE179" s="14">
        <v>0</v>
      </c>
      <c r="AF179" s="14">
        <v>0</v>
      </c>
      <c r="AG179" s="14"/>
      <c r="AH179" s="14">
        <v>0</v>
      </c>
      <c r="AI179" s="14">
        <v>0</v>
      </c>
      <c r="AJ179" s="14">
        <v>0</v>
      </c>
      <c r="AK179" s="14">
        <v>0</v>
      </c>
      <c r="AL179" s="14"/>
      <c r="AM179" s="14">
        <v>0</v>
      </c>
      <c r="AN179" s="14">
        <v>0</v>
      </c>
      <c r="AO179" s="14"/>
      <c r="AP179" s="14">
        <v>0</v>
      </c>
      <c r="AQ179" s="14">
        <v>0</v>
      </c>
    </row>
    <row r="180" spans="2:43" x14ac:dyDescent="0.3">
      <c r="B180" s="15" t="s">
        <v>211</v>
      </c>
      <c r="C180" s="14">
        <v>0</v>
      </c>
      <c r="D180" s="14">
        <v>0</v>
      </c>
      <c r="E180" s="14">
        <v>0</v>
      </c>
      <c r="F180" s="14"/>
      <c r="G180" s="14">
        <v>0</v>
      </c>
      <c r="H180" s="14">
        <v>0</v>
      </c>
      <c r="I180" s="14">
        <v>0</v>
      </c>
      <c r="J180" s="14">
        <v>0</v>
      </c>
      <c r="K180" s="14">
        <v>0</v>
      </c>
      <c r="L180" s="14">
        <v>0</v>
      </c>
      <c r="M180" s="14"/>
      <c r="N180" s="14">
        <v>0</v>
      </c>
      <c r="O180" s="14">
        <v>0</v>
      </c>
      <c r="P180" s="14">
        <v>0</v>
      </c>
      <c r="Q180" s="14">
        <v>0</v>
      </c>
      <c r="R180" s="14"/>
      <c r="S180" s="14">
        <v>0</v>
      </c>
      <c r="T180" s="14">
        <v>0</v>
      </c>
      <c r="U180" s="14">
        <v>0</v>
      </c>
      <c r="V180" s="14"/>
      <c r="W180" s="14">
        <v>0</v>
      </c>
      <c r="X180" s="14">
        <v>0</v>
      </c>
      <c r="Y180" s="14">
        <v>0</v>
      </c>
      <c r="Z180" s="14">
        <v>0</v>
      </c>
      <c r="AA180" s="14">
        <v>0</v>
      </c>
      <c r="AB180" s="14">
        <v>0</v>
      </c>
      <c r="AC180" s="14">
        <v>0</v>
      </c>
      <c r="AD180" s="14"/>
      <c r="AE180" s="14">
        <v>0</v>
      </c>
      <c r="AF180" s="14">
        <v>0</v>
      </c>
      <c r="AG180" s="14"/>
      <c r="AH180" s="14">
        <v>0</v>
      </c>
      <c r="AI180" s="14">
        <v>0</v>
      </c>
      <c r="AJ180" s="14">
        <v>0</v>
      </c>
      <c r="AK180" s="14">
        <v>0</v>
      </c>
      <c r="AL180" s="14"/>
      <c r="AM180" s="14">
        <v>0</v>
      </c>
      <c r="AN180" s="14">
        <v>0</v>
      </c>
      <c r="AO180" s="14"/>
      <c r="AP180" s="14">
        <v>0</v>
      </c>
      <c r="AQ180" s="14">
        <v>0</v>
      </c>
    </row>
    <row r="181" spans="2:43" ht="28.8" x14ac:dyDescent="0.3">
      <c r="B181" s="15" t="s">
        <v>213</v>
      </c>
      <c r="C181" s="14">
        <v>0</v>
      </c>
      <c r="D181" s="14">
        <v>0</v>
      </c>
      <c r="E181" s="14">
        <v>0</v>
      </c>
      <c r="F181" s="14"/>
      <c r="G181" s="14">
        <v>0</v>
      </c>
      <c r="H181" s="14">
        <v>0</v>
      </c>
      <c r="I181" s="14">
        <v>0</v>
      </c>
      <c r="J181" s="14">
        <v>0</v>
      </c>
      <c r="K181" s="14">
        <v>0</v>
      </c>
      <c r="L181" s="14">
        <v>0</v>
      </c>
      <c r="M181" s="14"/>
      <c r="N181" s="14">
        <v>0</v>
      </c>
      <c r="O181" s="14">
        <v>0</v>
      </c>
      <c r="P181" s="14">
        <v>0</v>
      </c>
      <c r="Q181" s="14">
        <v>0</v>
      </c>
      <c r="R181" s="14"/>
      <c r="S181" s="14">
        <v>0</v>
      </c>
      <c r="T181" s="14">
        <v>0</v>
      </c>
      <c r="U181" s="14">
        <v>0</v>
      </c>
      <c r="V181" s="14"/>
      <c r="W181" s="14">
        <v>0</v>
      </c>
      <c r="X181" s="14">
        <v>0</v>
      </c>
      <c r="Y181" s="14">
        <v>0</v>
      </c>
      <c r="Z181" s="14">
        <v>0</v>
      </c>
      <c r="AA181" s="14">
        <v>0</v>
      </c>
      <c r="AB181" s="14">
        <v>0</v>
      </c>
      <c r="AC181" s="14">
        <v>0</v>
      </c>
      <c r="AD181" s="14"/>
      <c r="AE181" s="14">
        <v>0</v>
      </c>
      <c r="AF181" s="14">
        <v>0</v>
      </c>
      <c r="AG181" s="14"/>
      <c r="AH181" s="14">
        <v>0</v>
      </c>
      <c r="AI181" s="14">
        <v>0</v>
      </c>
      <c r="AJ181" s="14">
        <v>0</v>
      </c>
      <c r="AK181" s="14">
        <v>0</v>
      </c>
      <c r="AL181" s="14"/>
      <c r="AM181" s="14">
        <v>0</v>
      </c>
      <c r="AN181" s="14">
        <v>0</v>
      </c>
      <c r="AO181" s="14"/>
      <c r="AP181" s="14">
        <v>0</v>
      </c>
      <c r="AQ181" s="14">
        <v>0</v>
      </c>
    </row>
    <row r="182" spans="2:43" x14ac:dyDescent="0.3">
      <c r="B182" s="15" t="s">
        <v>214</v>
      </c>
      <c r="C182" s="14">
        <v>0</v>
      </c>
      <c r="D182" s="14">
        <v>0</v>
      </c>
      <c r="E182" s="14">
        <v>0</v>
      </c>
      <c r="F182" s="14"/>
      <c r="G182" s="14">
        <v>0</v>
      </c>
      <c r="H182" s="14">
        <v>0</v>
      </c>
      <c r="I182" s="14">
        <v>0</v>
      </c>
      <c r="J182" s="14">
        <v>0</v>
      </c>
      <c r="K182" s="14">
        <v>0</v>
      </c>
      <c r="L182" s="14">
        <v>0</v>
      </c>
      <c r="M182" s="14"/>
      <c r="N182" s="14">
        <v>0</v>
      </c>
      <c r="O182" s="14">
        <v>0</v>
      </c>
      <c r="P182" s="14">
        <v>0</v>
      </c>
      <c r="Q182" s="14">
        <v>0</v>
      </c>
      <c r="R182" s="14"/>
      <c r="S182" s="14">
        <v>0</v>
      </c>
      <c r="T182" s="14">
        <v>0</v>
      </c>
      <c r="U182" s="14">
        <v>0</v>
      </c>
      <c r="V182" s="14"/>
      <c r="W182" s="14">
        <v>0</v>
      </c>
      <c r="X182" s="14">
        <v>0</v>
      </c>
      <c r="Y182" s="14">
        <v>0</v>
      </c>
      <c r="Z182" s="14">
        <v>0</v>
      </c>
      <c r="AA182" s="14">
        <v>0</v>
      </c>
      <c r="AB182" s="14">
        <v>0</v>
      </c>
      <c r="AC182" s="14">
        <v>0</v>
      </c>
      <c r="AD182" s="14"/>
      <c r="AE182" s="14">
        <v>0</v>
      </c>
      <c r="AF182" s="14">
        <v>0</v>
      </c>
      <c r="AG182" s="14"/>
      <c r="AH182" s="14">
        <v>0</v>
      </c>
      <c r="AI182" s="14">
        <v>0</v>
      </c>
      <c r="AJ182" s="14">
        <v>0</v>
      </c>
      <c r="AK182" s="14">
        <v>0</v>
      </c>
      <c r="AL182" s="14"/>
      <c r="AM182" s="14">
        <v>0</v>
      </c>
      <c r="AN182" s="14">
        <v>0</v>
      </c>
      <c r="AO182" s="14"/>
      <c r="AP182" s="14">
        <v>0</v>
      </c>
      <c r="AQ182" s="14">
        <v>0</v>
      </c>
    </row>
    <row r="183" spans="2:43" x14ac:dyDescent="0.3">
      <c r="B183" s="15" t="s">
        <v>215</v>
      </c>
      <c r="C183" s="14">
        <v>0</v>
      </c>
      <c r="D183" s="14">
        <v>0</v>
      </c>
      <c r="E183" s="14">
        <v>0</v>
      </c>
      <c r="F183" s="14"/>
      <c r="G183" s="14">
        <v>0</v>
      </c>
      <c r="H183" s="14">
        <v>0</v>
      </c>
      <c r="I183" s="14">
        <v>0</v>
      </c>
      <c r="J183" s="14">
        <v>0</v>
      </c>
      <c r="K183" s="14">
        <v>0</v>
      </c>
      <c r="L183" s="14">
        <v>0</v>
      </c>
      <c r="M183" s="14"/>
      <c r="N183" s="14">
        <v>0</v>
      </c>
      <c r="O183" s="14">
        <v>0</v>
      </c>
      <c r="P183" s="14">
        <v>0</v>
      </c>
      <c r="Q183" s="14">
        <v>0</v>
      </c>
      <c r="R183" s="14"/>
      <c r="S183" s="14">
        <v>0</v>
      </c>
      <c r="T183" s="14">
        <v>0</v>
      </c>
      <c r="U183" s="14">
        <v>0</v>
      </c>
      <c r="V183" s="14"/>
      <c r="W183" s="14">
        <v>0</v>
      </c>
      <c r="X183" s="14">
        <v>0</v>
      </c>
      <c r="Y183" s="14">
        <v>0</v>
      </c>
      <c r="Z183" s="14">
        <v>0</v>
      </c>
      <c r="AA183" s="14">
        <v>0</v>
      </c>
      <c r="AB183" s="14">
        <v>0</v>
      </c>
      <c r="AC183" s="14">
        <v>0</v>
      </c>
      <c r="AD183" s="14"/>
      <c r="AE183" s="14">
        <v>0</v>
      </c>
      <c r="AF183" s="14">
        <v>0</v>
      </c>
      <c r="AG183" s="14"/>
      <c r="AH183" s="14">
        <v>0</v>
      </c>
      <c r="AI183" s="14">
        <v>0</v>
      </c>
      <c r="AJ183" s="14">
        <v>0</v>
      </c>
      <c r="AK183" s="14">
        <v>0</v>
      </c>
      <c r="AL183" s="14"/>
      <c r="AM183" s="14">
        <v>0</v>
      </c>
      <c r="AN183" s="14">
        <v>0</v>
      </c>
      <c r="AO183" s="14"/>
      <c r="AP183" s="14">
        <v>0</v>
      </c>
      <c r="AQ183" s="14">
        <v>0</v>
      </c>
    </row>
    <row r="184" spans="2:43" x14ac:dyDescent="0.3">
      <c r="B184" s="15" t="s">
        <v>216</v>
      </c>
      <c r="C184" s="14">
        <v>0</v>
      </c>
      <c r="D184" s="14">
        <v>0</v>
      </c>
      <c r="E184" s="14">
        <v>0</v>
      </c>
      <c r="F184" s="14"/>
      <c r="G184" s="14">
        <v>0</v>
      </c>
      <c r="H184" s="14">
        <v>0</v>
      </c>
      <c r="I184" s="14">
        <v>0</v>
      </c>
      <c r="J184" s="14">
        <v>0</v>
      </c>
      <c r="K184" s="14">
        <v>0</v>
      </c>
      <c r="L184" s="14">
        <v>0</v>
      </c>
      <c r="M184" s="14"/>
      <c r="N184" s="14">
        <v>0</v>
      </c>
      <c r="O184" s="14">
        <v>0</v>
      </c>
      <c r="P184" s="14">
        <v>0</v>
      </c>
      <c r="Q184" s="14">
        <v>0</v>
      </c>
      <c r="R184" s="14"/>
      <c r="S184" s="14">
        <v>0</v>
      </c>
      <c r="T184" s="14">
        <v>0</v>
      </c>
      <c r="U184" s="14">
        <v>0</v>
      </c>
      <c r="V184" s="14"/>
      <c r="W184" s="14">
        <v>0</v>
      </c>
      <c r="X184" s="14">
        <v>0</v>
      </c>
      <c r="Y184" s="14">
        <v>0</v>
      </c>
      <c r="Z184" s="14">
        <v>0</v>
      </c>
      <c r="AA184" s="14">
        <v>0</v>
      </c>
      <c r="AB184" s="14">
        <v>0</v>
      </c>
      <c r="AC184" s="14">
        <v>0</v>
      </c>
      <c r="AD184" s="14"/>
      <c r="AE184" s="14">
        <v>0</v>
      </c>
      <c r="AF184" s="14">
        <v>0</v>
      </c>
      <c r="AG184" s="14"/>
      <c r="AH184" s="14">
        <v>0</v>
      </c>
      <c r="AI184" s="14">
        <v>0</v>
      </c>
      <c r="AJ184" s="14">
        <v>0</v>
      </c>
      <c r="AK184" s="14">
        <v>0</v>
      </c>
      <c r="AL184" s="14"/>
      <c r="AM184" s="14">
        <v>0</v>
      </c>
      <c r="AN184" s="14">
        <v>0</v>
      </c>
      <c r="AO184" s="14"/>
      <c r="AP184" s="14">
        <v>0</v>
      </c>
      <c r="AQ184" s="14">
        <v>0</v>
      </c>
    </row>
    <row r="185" spans="2:43" x14ac:dyDescent="0.3">
      <c r="B185" s="15" t="s">
        <v>218</v>
      </c>
      <c r="C185" s="14">
        <v>0</v>
      </c>
      <c r="D185" s="14">
        <v>0</v>
      </c>
      <c r="E185" s="14">
        <v>0</v>
      </c>
      <c r="F185" s="14"/>
      <c r="G185" s="14">
        <v>0</v>
      </c>
      <c r="H185" s="14">
        <v>0</v>
      </c>
      <c r="I185" s="14">
        <v>0</v>
      </c>
      <c r="J185" s="14">
        <v>0</v>
      </c>
      <c r="K185" s="14">
        <v>0</v>
      </c>
      <c r="L185" s="14">
        <v>0</v>
      </c>
      <c r="M185" s="14"/>
      <c r="N185" s="14">
        <v>0</v>
      </c>
      <c r="O185" s="14">
        <v>0</v>
      </c>
      <c r="P185" s="14">
        <v>0</v>
      </c>
      <c r="Q185" s="14">
        <v>0</v>
      </c>
      <c r="R185" s="14"/>
      <c r="S185" s="14">
        <v>0</v>
      </c>
      <c r="T185" s="14">
        <v>0</v>
      </c>
      <c r="U185" s="14">
        <v>0</v>
      </c>
      <c r="V185" s="14"/>
      <c r="W185" s="14">
        <v>0</v>
      </c>
      <c r="X185" s="14">
        <v>0</v>
      </c>
      <c r="Y185" s="14">
        <v>0</v>
      </c>
      <c r="Z185" s="14">
        <v>0</v>
      </c>
      <c r="AA185" s="14">
        <v>0</v>
      </c>
      <c r="AB185" s="14">
        <v>0</v>
      </c>
      <c r="AC185" s="14">
        <v>0</v>
      </c>
      <c r="AD185" s="14"/>
      <c r="AE185" s="14">
        <v>0</v>
      </c>
      <c r="AF185" s="14">
        <v>0</v>
      </c>
      <c r="AG185" s="14"/>
      <c r="AH185" s="14">
        <v>0</v>
      </c>
      <c r="AI185" s="14">
        <v>0</v>
      </c>
      <c r="AJ185" s="14">
        <v>0</v>
      </c>
      <c r="AK185" s="14">
        <v>0</v>
      </c>
      <c r="AL185" s="14"/>
      <c r="AM185" s="14">
        <v>0</v>
      </c>
      <c r="AN185" s="14">
        <v>0</v>
      </c>
      <c r="AO185" s="14"/>
      <c r="AP185" s="14">
        <v>0</v>
      </c>
      <c r="AQ185" s="14">
        <v>0</v>
      </c>
    </row>
    <row r="186" spans="2:43" x14ac:dyDescent="0.3">
      <c r="B186" s="15" t="s">
        <v>221</v>
      </c>
      <c r="C186" s="14">
        <v>0</v>
      </c>
      <c r="D186" s="14">
        <v>0</v>
      </c>
      <c r="E186" s="14">
        <v>0</v>
      </c>
      <c r="F186" s="14"/>
      <c r="G186" s="14">
        <v>0</v>
      </c>
      <c r="H186" s="14">
        <v>0</v>
      </c>
      <c r="I186" s="14">
        <v>0</v>
      </c>
      <c r="J186" s="14">
        <v>0</v>
      </c>
      <c r="K186" s="14">
        <v>0</v>
      </c>
      <c r="L186" s="14">
        <v>0</v>
      </c>
      <c r="M186" s="14"/>
      <c r="N186" s="14">
        <v>0</v>
      </c>
      <c r="O186" s="14">
        <v>0</v>
      </c>
      <c r="P186" s="14">
        <v>0</v>
      </c>
      <c r="Q186" s="14">
        <v>0</v>
      </c>
      <c r="R186" s="14"/>
      <c r="S186" s="14">
        <v>0</v>
      </c>
      <c r="T186" s="14">
        <v>0</v>
      </c>
      <c r="U186" s="14">
        <v>0</v>
      </c>
      <c r="V186" s="14"/>
      <c r="W186" s="14">
        <v>0</v>
      </c>
      <c r="X186" s="14">
        <v>0</v>
      </c>
      <c r="Y186" s="14">
        <v>0</v>
      </c>
      <c r="Z186" s="14">
        <v>0</v>
      </c>
      <c r="AA186" s="14">
        <v>0</v>
      </c>
      <c r="AB186" s="14">
        <v>0</v>
      </c>
      <c r="AC186" s="14">
        <v>0</v>
      </c>
      <c r="AD186" s="14"/>
      <c r="AE186" s="14">
        <v>0</v>
      </c>
      <c r="AF186" s="14">
        <v>0</v>
      </c>
      <c r="AG186" s="14"/>
      <c r="AH186" s="14">
        <v>0</v>
      </c>
      <c r="AI186" s="14">
        <v>0</v>
      </c>
      <c r="AJ186" s="14">
        <v>0</v>
      </c>
      <c r="AK186" s="14">
        <v>0</v>
      </c>
      <c r="AL186" s="14"/>
      <c r="AM186" s="14">
        <v>0</v>
      </c>
      <c r="AN186" s="14">
        <v>0</v>
      </c>
      <c r="AO186" s="14"/>
      <c r="AP186" s="14">
        <v>0</v>
      </c>
      <c r="AQ186" s="14">
        <v>0</v>
      </c>
    </row>
    <row r="187" spans="2:43" x14ac:dyDescent="0.3">
      <c r="B187" s="15" t="s">
        <v>223</v>
      </c>
      <c r="C187" s="14">
        <v>0</v>
      </c>
      <c r="D187" s="14">
        <v>0</v>
      </c>
      <c r="E187" s="14">
        <v>0</v>
      </c>
      <c r="F187" s="14"/>
      <c r="G187" s="14">
        <v>0</v>
      </c>
      <c r="H187" s="14">
        <v>0</v>
      </c>
      <c r="I187" s="14">
        <v>0</v>
      </c>
      <c r="J187" s="14">
        <v>0</v>
      </c>
      <c r="K187" s="14">
        <v>0</v>
      </c>
      <c r="L187" s="14">
        <v>0</v>
      </c>
      <c r="M187" s="14"/>
      <c r="N187" s="14">
        <v>0</v>
      </c>
      <c r="O187" s="14">
        <v>0</v>
      </c>
      <c r="P187" s="14">
        <v>0</v>
      </c>
      <c r="Q187" s="14">
        <v>0</v>
      </c>
      <c r="R187" s="14"/>
      <c r="S187" s="14">
        <v>0</v>
      </c>
      <c r="T187" s="14">
        <v>0</v>
      </c>
      <c r="U187" s="14">
        <v>0</v>
      </c>
      <c r="V187" s="14"/>
      <c r="W187" s="14">
        <v>0</v>
      </c>
      <c r="X187" s="14">
        <v>0</v>
      </c>
      <c r="Y187" s="14">
        <v>0</v>
      </c>
      <c r="Z187" s="14">
        <v>0</v>
      </c>
      <c r="AA187" s="14">
        <v>0</v>
      </c>
      <c r="AB187" s="14">
        <v>0</v>
      </c>
      <c r="AC187" s="14">
        <v>0</v>
      </c>
      <c r="AD187" s="14"/>
      <c r="AE187" s="14">
        <v>0</v>
      </c>
      <c r="AF187" s="14">
        <v>0</v>
      </c>
      <c r="AG187" s="14"/>
      <c r="AH187" s="14">
        <v>0</v>
      </c>
      <c r="AI187" s="14">
        <v>0</v>
      </c>
      <c r="AJ187" s="14">
        <v>0</v>
      </c>
      <c r="AK187" s="14">
        <v>0</v>
      </c>
      <c r="AL187" s="14"/>
      <c r="AM187" s="14">
        <v>0</v>
      </c>
      <c r="AN187" s="14">
        <v>0</v>
      </c>
      <c r="AO187" s="14"/>
      <c r="AP187" s="14">
        <v>0</v>
      </c>
      <c r="AQ187" s="14">
        <v>0</v>
      </c>
    </row>
    <row r="188" spans="2:43" x14ac:dyDescent="0.3">
      <c r="B188" s="15" t="s">
        <v>224</v>
      </c>
      <c r="C188" s="14">
        <v>0</v>
      </c>
      <c r="D188" s="14">
        <v>0</v>
      </c>
      <c r="E188" s="14">
        <v>0</v>
      </c>
      <c r="F188" s="14"/>
      <c r="G188" s="14">
        <v>0</v>
      </c>
      <c r="H188" s="14">
        <v>0</v>
      </c>
      <c r="I188" s="14">
        <v>0</v>
      </c>
      <c r="J188" s="14">
        <v>0</v>
      </c>
      <c r="K188" s="14">
        <v>0</v>
      </c>
      <c r="L188" s="14">
        <v>0</v>
      </c>
      <c r="M188" s="14"/>
      <c r="N188" s="14">
        <v>0</v>
      </c>
      <c r="O188" s="14">
        <v>0</v>
      </c>
      <c r="P188" s="14">
        <v>0</v>
      </c>
      <c r="Q188" s="14">
        <v>0</v>
      </c>
      <c r="R188" s="14"/>
      <c r="S188" s="14">
        <v>0</v>
      </c>
      <c r="T188" s="14">
        <v>0</v>
      </c>
      <c r="U188" s="14">
        <v>0</v>
      </c>
      <c r="V188" s="14"/>
      <c r="W188" s="14">
        <v>0</v>
      </c>
      <c r="X188" s="14">
        <v>0</v>
      </c>
      <c r="Y188" s="14">
        <v>0</v>
      </c>
      <c r="Z188" s="14">
        <v>0</v>
      </c>
      <c r="AA188" s="14">
        <v>0</v>
      </c>
      <c r="AB188" s="14">
        <v>0</v>
      </c>
      <c r="AC188" s="14">
        <v>0</v>
      </c>
      <c r="AD188" s="14"/>
      <c r="AE188" s="14">
        <v>0</v>
      </c>
      <c r="AF188" s="14">
        <v>0</v>
      </c>
      <c r="AG188" s="14"/>
      <c r="AH188" s="14">
        <v>0</v>
      </c>
      <c r="AI188" s="14">
        <v>0</v>
      </c>
      <c r="AJ188" s="14">
        <v>0</v>
      </c>
      <c r="AK188" s="14">
        <v>0</v>
      </c>
      <c r="AL188" s="14"/>
      <c r="AM188" s="14">
        <v>0</v>
      </c>
      <c r="AN188" s="14">
        <v>0</v>
      </c>
      <c r="AO188" s="14"/>
      <c r="AP188" s="14">
        <v>0</v>
      </c>
      <c r="AQ188" s="14">
        <v>0</v>
      </c>
    </row>
    <row r="189" spans="2:43" x14ac:dyDescent="0.3">
      <c r="B189" s="15" t="s">
        <v>225</v>
      </c>
      <c r="C189" s="14">
        <v>0</v>
      </c>
      <c r="D189" s="14">
        <v>0</v>
      </c>
      <c r="E189" s="14">
        <v>0</v>
      </c>
      <c r="F189" s="14"/>
      <c r="G189" s="14">
        <v>0</v>
      </c>
      <c r="H189" s="14">
        <v>0</v>
      </c>
      <c r="I189" s="14">
        <v>0</v>
      </c>
      <c r="J189" s="14">
        <v>0</v>
      </c>
      <c r="K189" s="14">
        <v>0</v>
      </c>
      <c r="L189" s="14">
        <v>0</v>
      </c>
      <c r="M189" s="14"/>
      <c r="N189" s="14">
        <v>0</v>
      </c>
      <c r="O189" s="14">
        <v>0</v>
      </c>
      <c r="P189" s="14">
        <v>0</v>
      </c>
      <c r="Q189" s="14">
        <v>0</v>
      </c>
      <c r="R189" s="14"/>
      <c r="S189" s="14">
        <v>0</v>
      </c>
      <c r="T189" s="14">
        <v>0</v>
      </c>
      <c r="U189" s="14">
        <v>0</v>
      </c>
      <c r="V189" s="14"/>
      <c r="W189" s="14">
        <v>0</v>
      </c>
      <c r="X189" s="14">
        <v>0</v>
      </c>
      <c r="Y189" s="14">
        <v>0</v>
      </c>
      <c r="Z189" s="14">
        <v>0</v>
      </c>
      <c r="AA189" s="14">
        <v>0</v>
      </c>
      <c r="AB189" s="14">
        <v>0</v>
      </c>
      <c r="AC189" s="14">
        <v>0</v>
      </c>
      <c r="AD189" s="14"/>
      <c r="AE189" s="14">
        <v>0</v>
      </c>
      <c r="AF189" s="14">
        <v>0</v>
      </c>
      <c r="AG189" s="14"/>
      <c r="AH189" s="14">
        <v>0</v>
      </c>
      <c r="AI189" s="14">
        <v>0</v>
      </c>
      <c r="AJ189" s="14">
        <v>0</v>
      </c>
      <c r="AK189" s="14">
        <v>0</v>
      </c>
      <c r="AL189" s="14"/>
      <c r="AM189" s="14">
        <v>0</v>
      </c>
      <c r="AN189" s="14">
        <v>0</v>
      </c>
      <c r="AO189" s="14"/>
      <c r="AP189" s="14">
        <v>0</v>
      </c>
      <c r="AQ189" s="14">
        <v>0</v>
      </c>
    </row>
    <row r="190" spans="2:43" x14ac:dyDescent="0.3">
      <c r="B190" s="15" t="s">
        <v>226</v>
      </c>
      <c r="C190" s="14">
        <v>0</v>
      </c>
      <c r="D190" s="14">
        <v>0</v>
      </c>
      <c r="E190" s="14">
        <v>0</v>
      </c>
      <c r="F190" s="14"/>
      <c r="G190" s="14">
        <v>0</v>
      </c>
      <c r="H190" s="14">
        <v>0</v>
      </c>
      <c r="I190" s="14">
        <v>0</v>
      </c>
      <c r="J190" s="14">
        <v>0</v>
      </c>
      <c r="K190" s="14">
        <v>0</v>
      </c>
      <c r="L190" s="14">
        <v>0</v>
      </c>
      <c r="M190" s="14"/>
      <c r="N190" s="14">
        <v>0</v>
      </c>
      <c r="O190" s="14">
        <v>0</v>
      </c>
      <c r="P190" s="14">
        <v>0</v>
      </c>
      <c r="Q190" s="14">
        <v>0</v>
      </c>
      <c r="R190" s="14"/>
      <c r="S190" s="14">
        <v>0</v>
      </c>
      <c r="T190" s="14">
        <v>0</v>
      </c>
      <c r="U190" s="14">
        <v>0</v>
      </c>
      <c r="V190" s="14"/>
      <c r="W190" s="14">
        <v>0</v>
      </c>
      <c r="X190" s="14">
        <v>0</v>
      </c>
      <c r="Y190" s="14">
        <v>0</v>
      </c>
      <c r="Z190" s="14">
        <v>0</v>
      </c>
      <c r="AA190" s="14">
        <v>0</v>
      </c>
      <c r="AB190" s="14">
        <v>0</v>
      </c>
      <c r="AC190" s="14">
        <v>0</v>
      </c>
      <c r="AD190" s="14"/>
      <c r="AE190" s="14">
        <v>0</v>
      </c>
      <c r="AF190" s="14">
        <v>0</v>
      </c>
      <c r="AG190" s="14"/>
      <c r="AH190" s="14">
        <v>0</v>
      </c>
      <c r="AI190" s="14">
        <v>0</v>
      </c>
      <c r="AJ190" s="14">
        <v>0</v>
      </c>
      <c r="AK190" s="14">
        <v>0</v>
      </c>
      <c r="AL190" s="14"/>
      <c r="AM190" s="14">
        <v>0</v>
      </c>
      <c r="AN190" s="14">
        <v>0</v>
      </c>
      <c r="AO190" s="14"/>
      <c r="AP190" s="14">
        <v>0</v>
      </c>
      <c r="AQ190" s="14">
        <v>0</v>
      </c>
    </row>
    <row r="191" spans="2:43" x14ac:dyDescent="0.3">
      <c r="B191" s="15" t="s">
        <v>231</v>
      </c>
      <c r="C191" s="14">
        <v>0</v>
      </c>
      <c r="D191" s="14">
        <v>0</v>
      </c>
      <c r="E191" s="14">
        <v>0</v>
      </c>
      <c r="F191" s="14"/>
      <c r="G191" s="14">
        <v>0</v>
      </c>
      <c r="H191" s="14">
        <v>0</v>
      </c>
      <c r="I191" s="14">
        <v>0</v>
      </c>
      <c r="J191" s="14">
        <v>0</v>
      </c>
      <c r="K191" s="14">
        <v>0</v>
      </c>
      <c r="L191" s="14">
        <v>0</v>
      </c>
      <c r="M191" s="14"/>
      <c r="N191" s="14">
        <v>0</v>
      </c>
      <c r="O191" s="14">
        <v>0</v>
      </c>
      <c r="P191" s="14">
        <v>0</v>
      </c>
      <c r="Q191" s="14">
        <v>0</v>
      </c>
      <c r="R191" s="14"/>
      <c r="S191" s="14">
        <v>0</v>
      </c>
      <c r="T191" s="14">
        <v>0</v>
      </c>
      <c r="U191" s="14">
        <v>0</v>
      </c>
      <c r="V191" s="14"/>
      <c r="W191" s="14">
        <v>0</v>
      </c>
      <c r="X191" s="14">
        <v>0</v>
      </c>
      <c r="Y191" s="14">
        <v>0</v>
      </c>
      <c r="Z191" s="14">
        <v>0</v>
      </c>
      <c r="AA191" s="14">
        <v>0</v>
      </c>
      <c r="AB191" s="14">
        <v>0</v>
      </c>
      <c r="AC191" s="14">
        <v>0</v>
      </c>
      <c r="AD191" s="14"/>
      <c r="AE191" s="14">
        <v>0</v>
      </c>
      <c r="AF191" s="14">
        <v>0</v>
      </c>
      <c r="AG191" s="14"/>
      <c r="AH191" s="14">
        <v>0</v>
      </c>
      <c r="AI191" s="14">
        <v>0</v>
      </c>
      <c r="AJ191" s="14">
        <v>0</v>
      </c>
      <c r="AK191" s="14">
        <v>0</v>
      </c>
      <c r="AL191" s="14"/>
      <c r="AM191" s="14">
        <v>0</v>
      </c>
      <c r="AN191" s="14">
        <v>0</v>
      </c>
      <c r="AO191" s="14"/>
      <c r="AP191" s="14">
        <v>0</v>
      </c>
      <c r="AQ191" s="14">
        <v>0</v>
      </c>
    </row>
    <row r="192" spans="2:43" x14ac:dyDescent="0.3">
      <c r="B192" s="15" t="s">
        <v>232</v>
      </c>
      <c r="C192" s="14">
        <v>0</v>
      </c>
      <c r="D192" s="14">
        <v>0</v>
      </c>
      <c r="E192" s="14">
        <v>0</v>
      </c>
      <c r="F192" s="14"/>
      <c r="G192" s="14">
        <v>0</v>
      </c>
      <c r="H192" s="14">
        <v>0</v>
      </c>
      <c r="I192" s="14">
        <v>0</v>
      </c>
      <c r="J192" s="14">
        <v>0</v>
      </c>
      <c r="K192" s="14">
        <v>0</v>
      </c>
      <c r="L192" s="14">
        <v>0</v>
      </c>
      <c r="M192" s="14"/>
      <c r="N192" s="14">
        <v>0</v>
      </c>
      <c r="O192" s="14">
        <v>0</v>
      </c>
      <c r="P192" s="14">
        <v>0</v>
      </c>
      <c r="Q192" s="14">
        <v>0</v>
      </c>
      <c r="R192" s="14"/>
      <c r="S192" s="14">
        <v>0</v>
      </c>
      <c r="T192" s="14">
        <v>0</v>
      </c>
      <c r="U192" s="14">
        <v>0</v>
      </c>
      <c r="V192" s="14"/>
      <c r="W192" s="14">
        <v>0</v>
      </c>
      <c r="X192" s="14">
        <v>0</v>
      </c>
      <c r="Y192" s="14">
        <v>0</v>
      </c>
      <c r="Z192" s="14">
        <v>0</v>
      </c>
      <c r="AA192" s="14">
        <v>0</v>
      </c>
      <c r="AB192" s="14">
        <v>0</v>
      </c>
      <c r="AC192" s="14">
        <v>0</v>
      </c>
      <c r="AD192" s="14"/>
      <c r="AE192" s="14">
        <v>0</v>
      </c>
      <c r="AF192" s="14">
        <v>0</v>
      </c>
      <c r="AG192" s="14"/>
      <c r="AH192" s="14">
        <v>0</v>
      </c>
      <c r="AI192" s="14">
        <v>0</v>
      </c>
      <c r="AJ192" s="14">
        <v>0</v>
      </c>
      <c r="AK192" s="14">
        <v>0</v>
      </c>
      <c r="AL192" s="14"/>
      <c r="AM192" s="14">
        <v>0</v>
      </c>
      <c r="AN192" s="14">
        <v>0</v>
      </c>
      <c r="AO192" s="14"/>
      <c r="AP192" s="14">
        <v>0</v>
      </c>
      <c r="AQ192" s="14">
        <v>0</v>
      </c>
    </row>
    <row r="193" spans="2:43" x14ac:dyDescent="0.3">
      <c r="B193" s="15" t="s">
        <v>233</v>
      </c>
      <c r="C193" s="14">
        <v>0</v>
      </c>
      <c r="D193" s="14">
        <v>0</v>
      </c>
      <c r="E193" s="14">
        <v>0</v>
      </c>
      <c r="F193" s="14"/>
      <c r="G193" s="14">
        <v>0</v>
      </c>
      <c r="H193" s="14">
        <v>0</v>
      </c>
      <c r="I193" s="14">
        <v>0</v>
      </c>
      <c r="J193" s="14">
        <v>0</v>
      </c>
      <c r="K193" s="14">
        <v>0</v>
      </c>
      <c r="L193" s="14">
        <v>0</v>
      </c>
      <c r="M193" s="14"/>
      <c r="N193" s="14">
        <v>0</v>
      </c>
      <c r="O193" s="14">
        <v>0</v>
      </c>
      <c r="P193" s="14">
        <v>0</v>
      </c>
      <c r="Q193" s="14">
        <v>0</v>
      </c>
      <c r="R193" s="14"/>
      <c r="S193" s="14">
        <v>0</v>
      </c>
      <c r="T193" s="14">
        <v>0</v>
      </c>
      <c r="U193" s="14">
        <v>0</v>
      </c>
      <c r="V193" s="14"/>
      <c r="W193" s="14">
        <v>0</v>
      </c>
      <c r="X193" s="14">
        <v>0</v>
      </c>
      <c r="Y193" s="14">
        <v>0</v>
      </c>
      <c r="Z193" s="14">
        <v>0</v>
      </c>
      <c r="AA193" s="14">
        <v>0</v>
      </c>
      <c r="AB193" s="14">
        <v>0</v>
      </c>
      <c r="AC193" s="14">
        <v>0</v>
      </c>
      <c r="AD193" s="14"/>
      <c r="AE193" s="14">
        <v>0</v>
      </c>
      <c r="AF193" s="14">
        <v>0</v>
      </c>
      <c r="AG193" s="14"/>
      <c r="AH193" s="14">
        <v>0</v>
      </c>
      <c r="AI193" s="14">
        <v>0</v>
      </c>
      <c r="AJ193" s="14">
        <v>0</v>
      </c>
      <c r="AK193" s="14">
        <v>0</v>
      </c>
      <c r="AL193" s="14"/>
      <c r="AM193" s="14">
        <v>0</v>
      </c>
      <c r="AN193" s="14">
        <v>0</v>
      </c>
      <c r="AO193" s="14"/>
      <c r="AP193" s="14">
        <v>0</v>
      </c>
      <c r="AQ193" s="14">
        <v>0</v>
      </c>
    </row>
    <row r="194" spans="2:43" x14ac:dyDescent="0.3">
      <c r="B194" s="15" t="s">
        <v>238</v>
      </c>
      <c r="C194" s="14">
        <v>0</v>
      </c>
      <c r="D194" s="14">
        <v>0</v>
      </c>
      <c r="E194" s="14">
        <v>0</v>
      </c>
      <c r="F194" s="14"/>
      <c r="G194" s="14">
        <v>0</v>
      </c>
      <c r="H194" s="14">
        <v>0</v>
      </c>
      <c r="I194" s="14">
        <v>0</v>
      </c>
      <c r="J194" s="14">
        <v>0</v>
      </c>
      <c r="K194" s="14">
        <v>0</v>
      </c>
      <c r="L194" s="14">
        <v>0</v>
      </c>
      <c r="M194" s="14"/>
      <c r="N194" s="14">
        <v>0</v>
      </c>
      <c r="O194" s="14">
        <v>0</v>
      </c>
      <c r="P194" s="14">
        <v>0</v>
      </c>
      <c r="Q194" s="14">
        <v>0</v>
      </c>
      <c r="R194" s="14"/>
      <c r="S194" s="14">
        <v>0</v>
      </c>
      <c r="T194" s="14">
        <v>0</v>
      </c>
      <c r="U194" s="14">
        <v>0</v>
      </c>
      <c r="V194" s="14"/>
      <c r="W194" s="14">
        <v>0</v>
      </c>
      <c r="X194" s="14">
        <v>0</v>
      </c>
      <c r="Y194" s="14">
        <v>0</v>
      </c>
      <c r="Z194" s="14">
        <v>0</v>
      </c>
      <c r="AA194" s="14">
        <v>0</v>
      </c>
      <c r="AB194" s="14">
        <v>0</v>
      </c>
      <c r="AC194" s="14">
        <v>0</v>
      </c>
      <c r="AD194" s="14"/>
      <c r="AE194" s="14">
        <v>0</v>
      </c>
      <c r="AF194" s="14">
        <v>0</v>
      </c>
      <c r="AG194" s="14"/>
      <c r="AH194" s="14">
        <v>0</v>
      </c>
      <c r="AI194" s="14">
        <v>0</v>
      </c>
      <c r="AJ194" s="14">
        <v>0</v>
      </c>
      <c r="AK194" s="14">
        <v>0</v>
      </c>
      <c r="AL194" s="14"/>
      <c r="AM194" s="14">
        <v>0</v>
      </c>
      <c r="AN194" s="14">
        <v>0</v>
      </c>
      <c r="AO194" s="14"/>
      <c r="AP194" s="14">
        <v>0</v>
      </c>
      <c r="AQ194" s="14">
        <v>0</v>
      </c>
    </row>
    <row r="195" spans="2:43" x14ac:dyDescent="0.3">
      <c r="B195" s="15" t="s">
        <v>239</v>
      </c>
      <c r="C195" s="14">
        <v>0</v>
      </c>
      <c r="D195" s="14">
        <v>0</v>
      </c>
      <c r="E195" s="14">
        <v>0</v>
      </c>
      <c r="F195" s="14"/>
      <c r="G195" s="14">
        <v>0</v>
      </c>
      <c r="H195" s="14">
        <v>0</v>
      </c>
      <c r="I195" s="14">
        <v>0</v>
      </c>
      <c r="J195" s="14">
        <v>0</v>
      </c>
      <c r="K195" s="14">
        <v>0</v>
      </c>
      <c r="L195" s="14">
        <v>0</v>
      </c>
      <c r="M195" s="14"/>
      <c r="N195" s="14">
        <v>0</v>
      </c>
      <c r="O195" s="14">
        <v>0</v>
      </c>
      <c r="P195" s="14">
        <v>0</v>
      </c>
      <c r="Q195" s="14">
        <v>0</v>
      </c>
      <c r="R195" s="14"/>
      <c r="S195" s="14">
        <v>0</v>
      </c>
      <c r="T195" s="14">
        <v>0</v>
      </c>
      <c r="U195" s="14">
        <v>0</v>
      </c>
      <c r="V195" s="14"/>
      <c r="W195" s="14">
        <v>0</v>
      </c>
      <c r="X195" s="14">
        <v>0</v>
      </c>
      <c r="Y195" s="14">
        <v>0</v>
      </c>
      <c r="Z195" s="14">
        <v>0</v>
      </c>
      <c r="AA195" s="14">
        <v>0</v>
      </c>
      <c r="AB195" s="14">
        <v>0</v>
      </c>
      <c r="AC195" s="14">
        <v>0</v>
      </c>
      <c r="AD195" s="14"/>
      <c r="AE195" s="14">
        <v>0</v>
      </c>
      <c r="AF195" s="14">
        <v>0</v>
      </c>
      <c r="AG195" s="14"/>
      <c r="AH195" s="14">
        <v>0</v>
      </c>
      <c r="AI195" s="14">
        <v>0</v>
      </c>
      <c r="AJ195" s="14">
        <v>0</v>
      </c>
      <c r="AK195" s="14">
        <v>0</v>
      </c>
      <c r="AL195" s="14"/>
      <c r="AM195" s="14">
        <v>0</v>
      </c>
      <c r="AN195" s="14">
        <v>0</v>
      </c>
      <c r="AO195" s="14"/>
      <c r="AP195" s="14">
        <v>0</v>
      </c>
      <c r="AQ195" s="14">
        <v>0</v>
      </c>
    </row>
    <row r="196" spans="2:43" x14ac:dyDescent="0.3">
      <c r="B196" s="15" t="s">
        <v>240</v>
      </c>
      <c r="C196" s="14">
        <v>0</v>
      </c>
      <c r="D196" s="14">
        <v>0</v>
      </c>
      <c r="E196" s="14">
        <v>0</v>
      </c>
      <c r="F196" s="14"/>
      <c r="G196" s="14">
        <v>0</v>
      </c>
      <c r="H196" s="14">
        <v>0</v>
      </c>
      <c r="I196" s="14">
        <v>0</v>
      </c>
      <c r="J196" s="14">
        <v>0</v>
      </c>
      <c r="K196" s="14">
        <v>0</v>
      </c>
      <c r="L196" s="14">
        <v>0</v>
      </c>
      <c r="M196" s="14"/>
      <c r="N196" s="14">
        <v>0</v>
      </c>
      <c r="O196" s="14">
        <v>0</v>
      </c>
      <c r="P196" s="14">
        <v>0</v>
      </c>
      <c r="Q196" s="14">
        <v>0</v>
      </c>
      <c r="R196" s="14"/>
      <c r="S196" s="14">
        <v>0</v>
      </c>
      <c r="T196" s="14">
        <v>0</v>
      </c>
      <c r="U196" s="14">
        <v>0</v>
      </c>
      <c r="V196" s="14"/>
      <c r="W196" s="14">
        <v>0</v>
      </c>
      <c r="X196" s="14">
        <v>0</v>
      </c>
      <c r="Y196" s="14">
        <v>0</v>
      </c>
      <c r="Z196" s="14">
        <v>0</v>
      </c>
      <c r="AA196" s="14">
        <v>0</v>
      </c>
      <c r="AB196" s="14">
        <v>0</v>
      </c>
      <c r="AC196" s="14">
        <v>0</v>
      </c>
      <c r="AD196" s="14"/>
      <c r="AE196" s="14">
        <v>0</v>
      </c>
      <c r="AF196" s="14">
        <v>0</v>
      </c>
      <c r="AG196" s="14"/>
      <c r="AH196" s="14">
        <v>0</v>
      </c>
      <c r="AI196" s="14">
        <v>0</v>
      </c>
      <c r="AJ196" s="14">
        <v>0</v>
      </c>
      <c r="AK196" s="14">
        <v>0</v>
      </c>
      <c r="AL196" s="14"/>
      <c r="AM196" s="14">
        <v>0</v>
      </c>
      <c r="AN196" s="14">
        <v>0</v>
      </c>
      <c r="AO196" s="14"/>
      <c r="AP196" s="14">
        <v>0</v>
      </c>
      <c r="AQ196" s="14">
        <v>0</v>
      </c>
    </row>
    <row r="197" spans="2:43" x14ac:dyDescent="0.3">
      <c r="B197" s="15" t="s">
        <v>242</v>
      </c>
      <c r="C197" s="14">
        <v>0</v>
      </c>
      <c r="D197" s="14">
        <v>0</v>
      </c>
      <c r="E197" s="14">
        <v>0</v>
      </c>
      <c r="F197" s="14"/>
      <c r="G197" s="14">
        <v>0</v>
      </c>
      <c r="H197" s="14">
        <v>0</v>
      </c>
      <c r="I197" s="14">
        <v>0</v>
      </c>
      <c r="J197" s="14">
        <v>0</v>
      </c>
      <c r="K197" s="14">
        <v>0</v>
      </c>
      <c r="L197" s="14">
        <v>0</v>
      </c>
      <c r="M197" s="14"/>
      <c r="N197" s="14">
        <v>0</v>
      </c>
      <c r="O197" s="14">
        <v>0</v>
      </c>
      <c r="P197" s="14">
        <v>0</v>
      </c>
      <c r="Q197" s="14">
        <v>0</v>
      </c>
      <c r="R197" s="14"/>
      <c r="S197" s="14">
        <v>0</v>
      </c>
      <c r="T197" s="14">
        <v>0</v>
      </c>
      <c r="U197" s="14">
        <v>0</v>
      </c>
      <c r="V197" s="14"/>
      <c r="W197" s="14">
        <v>0</v>
      </c>
      <c r="X197" s="14">
        <v>0</v>
      </c>
      <c r="Y197" s="14">
        <v>0</v>
      </c>
      <c r="Z197" s="14">
        <v>0</v>
      </c>
      <c r="AA197" s="14">
        <v>0</v>
      </c>
      <c r="AB197" s="14">
        <v>0</v>
      </c>
      <c r="AC197" s="14">
        <v>0</v>
      </c>
      <c r="AD197" s="14"/>
      <c r="AE197" s="14">
        <v>0</v>
      </c>
      <c r="AF197" s="14">
        <v>0</v>
      </c>
      <c r="AG197" s="14"/>
      <c r="AH197" s="14">
        <v>0</v>
      </c>
      <c r="AI197" s="14">
        <v>0</v>
      </c>
      <c r="AJ197" s="14">
        <v>0</v>
      </c>
      <c r="AK197" s="14">
        <v>0</v>
      </c>
      <c r="AL197" s="14"/>
      <c r="AM197" s="14">
        <v>0</v>
      </c>
      <c r="AN197" s="14">
        <v>0</v>
      </c>
      <c r="AO197" s="14"/>
      <c r="AP197" s="14">
        <v>0</v>
      </c>
      <c r="AQ197" s="14">
        <v>0</v>
      </c>
    </row>
    <row r="198" spans="2:43" x14ac:dyDescent="0.3">
      <c r="B198" s="15" t="s">
        <v>243</v>
      </c>
      <c r="C198" s="14">
        <v>0</v>
      </c>
      <c r="D198" s="14">
        <v>0</v>
      </c>
      <c r="E198" s="14">
        <v>0</v>
      </c>
      <c r="F198" s="14"/>
      <c r="G198" s="14">
        <v>0</v>
      </c>
      <c r="H198" s="14">
        <v>0</v>
      </c>
      <c r="I198" s="14">
        <v>0</v>
      </c>
      <c r="J198" s="14">
        <v>0</v>
      </c>
      <c r="K198" s="14">
        <v>0</v>
      </c>
      <c r="L198" s="14">
        <v>0</v>
      </c>
      <c r="M198" s="14"/>
      <c r="N198" s="14">
        <v>0</v>
      </c>
      <c r="O198" s="14">
        <v>0</v>
      </c>
      <c r="P198" s="14">
        <v>0</v>
      </c>
      <c r="Q198" s="14">
        <v>0</v>
      </c>
      <c r="R198" s="14"/>
      <c r="S198" s="14">
        <v>0</v>
      </c>
      <c r="T198" s="14">
        <v>0</v>
      </c>
      <c r="U198" s="14">
        <v>0</v>
      </c>
      <c r="V198" s="14"/>
      <c r="W198" s="14">
        <v>0</v>
      </c>
      <c r="X198" s="14">
        <v>0</v>
      </c>
      <c r="Y198" s="14">
        <v>0</v>
      </c>
      <c r="Z198" s="14">
        <v>0</v>
      </c>
      <c r="AA198" s="14">
        <v>0</v>
      </c>
      <c r="AB198" s="14">
        <v>0</v>
      </c>
      <c r="AC198" s="14">
        <v>0</v>
      </c>
      <c r="AD198" s="14"/>
      <c r="AE198" s="14">
        <v>0</v>
      </c>
      <c r="AF198" s="14">
        <v>0</v>
      </c>
      <c r="AG198" s="14"/>
      <c r="AH198" s="14">
        <v>0</v>
      </c>
      <c r="AI198" s="14">
        <v>0</v>
      </c>
      <c r="AJ198" s="14">
        <v>0</v>
      </c>
      <c r="AK198" s="14">
        <v>0</v>
      </c>
      <c r="AL198" s="14"/>
      <c r="AM198" s="14">
        <v>0</v>
      </c>
      <c r="AN198" s="14">
        <v>0</v>
      </c>
      <c r="AO198" s="14"/>
      <c r="AP198" s="14">
        <v>0</v>
      </c>
      <c r="AQ198" s="14">
        <v>0</v>
      </c>
    </row>
    <row r="199" spans="2:43" x14ac:dyDescent="0.3">
      <c r="B199" s="15" t="s">
        <v>244</v>
      </c>
      <c r="C199" s="14">
        <v>0</v>
      </c>
      <c r="D199" s="14">
        <v>0</v>
      </c>
      <c r="E199" s="14">
        <v>0</v>
      </c>
      <c r="F199" s="14"/>
      <c r="G199" s="14">
        <v>0</v>
      </c>
      <c r="H199" s="14">
        <v>0</v>
      </c>
      <c r="I199" s="14">
        <v>0</v>
      </c>
      <c r="J199" s="14">
        <v>0</v>
      </c>
      <c r="K199" s="14">
        <v>0</v>
      </c>
      <c r="L199" s="14">
        <v>0</v>
      </c>
      <c r="M199" s="14"/>
      <c r="N199" s="14">
        <v>0</v>
      </c>
      <c r="O199" s="14">
        <v>0</v>
      </c>
      <c r="P199" s="14">
        <v>0</v>
      </c>
      <c r="Q199" s="14">
        <v>0</v>
      </c>
      <c r="R199" s="14"/>
      <c r="S199" s="14">
        <v>0</v>
      </c>
      <c r="T199" s="14">
        <v>0</v>
      </c>
      <c r="U199" s="14">
        <v>0</v>
      </c>
      <c r="V199" s="14"/>
      <c r="W199" s="14">
        <v>0</v>
      </c>
      <c r="X199" s="14">
        <v>0</v>
      </c>
      <c r="Y199" s="14">
        <v>0</v>
      </c>
      <c r="Z199" s="14">
        <v>0</v>
      </c>
      <c r="AA199" s="14">
        <v>0</v>
      </c>
      <c r="AB199" s="14">
        <v>0</v>
      </c>
      <c r="AC199" s="14">
        <v>0</v>
      </c>
      <c r="AD199" s="14"/>
      <c r="AE199" s="14">
        <v>0</v>
      </c>
      <c r="AF199" s="14">
        <v>0</v>
      </c>
      <c r="AG199" s="14"/>
      <c r="AH199" s="14">
        <v>0</v>
      </c>
      <c r="AI199" s="14">
        <v>0</v>
      </c>
      <c r="AJ199" s="14">
        <v>0</v>
      </c>
      <c r="AK199" s="14">
        <v>0</v>
      </c>
      <c r="AL199" s="14"/>
      <c r="AM199" s="14">
        <v>0</v>
      </c>
      <c r="AN199" s="14">
        <v>0</v>
      </c>
      <c r="AO199" s="14"/>
      <c r="AP199" s="14">
        <v>0</v>
      </c>
      <c r="AQ199" s="14">
        <v>0</v>
      </c>
    </row>
    <row r="200" spans="2:43" x14ac:dyDescent="0.3">
      <c r="B200" s="15" t="s">
        <v>246</v>
      </c>
      <c r="C200" s="14">
        <v>0</v>
      </c>
      <c r="D200" s="14">
        <v>0</v>
      </c>
      <c r="E200" s="14">
        <v>0</v>
      </c>
      <c r="F200" s="14"/>
      <c r="G200" s="14">
        <v>0</v>
      </c>
      <c r="H200" s="14">
        <v>0</v>
      </c>
      <c r="I200" s="14">
        <v>0</v>
      </c>
      <c r="J200" s="14">
        <v>0</v>
      </c>
      <c r="K200" s="14">
        <v>0</v>
      </c>
      <c r="L200" s="14">
        <v>0</v>
      </c>
      <c r="M200" s="14"/>
      <c r="N200" s="14">
        <v>0</v>
      </c>
      <c r="O200" s="14">
        <v>0</v>
      </c>
      <c r="P200" s="14">
        <v>0</v>
      </c>
      <c r="Q200" s="14">
        <v>0</v>
      </c>
      <c r="R200" s="14"/>
      <c r="S200" s="14">
        <v>0</v>
      </c>
      <c r="T200" s="14">
        <v>0</v>
      </c>
      <c r="U200" s="14">
        <v>0</v>
      </c>
      <c r="V200" s="14"/>
      <c r="W200" s="14">
        <v>0</v>
      </c>
      <c r="X200" s="14">
        <v>0</v>
      </c>
      <c r="Y200" s="14">
        <v>0</v>
      </c>
      <c r="Z200" s="14">
        <v>0</v>
      </c>
      <c r="AA200" s="14">
        <v>0</v>
      </c>
      <c r="AB200" s="14">
        <v>0</v>
      </c>
      <c r="AC200" s="14">
        <v>0</v>
      </c>
      <c r="AD200" s="14"/>
      <c r="AE200" s="14">
        <v>0</v>
      </c>
      <c r="AF200" s="14">
        <v>0</v>
      </c>
      <c r="AG200" s="14"/>
      <c r="AH200" s="14">
        <v>0</v>
      </c>
      <c r="AI200" s="14">
        <v>0</v>
      </c>
      <c r="AJ200" s="14">
        <v>0</v>
      </c>
      <c r="AK200" s="14">
        <v>0</v>
      </c>
      <c r="AL200" s="14"/>
      <c r="AM200" s="14">
        <v>0</v>
      </c>
      <c r="AN200" s="14">
        <v>0</v>
      </c>
      <c r="AO200" s="14"/>
      <c r="AP200" s="14">
        <v>0</v>
      </c>
      <c r="AQ200" s="14">
        <v>0</v>
      </c>
    </row>
    <row r="201" spans="2:43" x14ac:dyDescent="0.3">
      <c r="B201" s="15" t="s">
        <v>248</v>
      </c>
      <c r="C201" s="14">
        <v>0</v>
      </c>
      <c r="D201" s="14">
        <v>0</v>
      </c>
      <c r="E201" s="14">
        <v>0</v>
      </c>
      <c r="F201" s="14"/>
      <c r="G201" s="14">
        <v>0</v>
      </c>
      <c r="H201" s="14">
        <v>0</v>
      </c>
      <c r="I201" s="14">
        <v>0</v>
      </c>
      <c r="J201" s="14">
        <v>0</v>
      </c>
      <c r="K201" s="14">
        <v>0</v>
      </c>
      <c r="L201" s="14">
        <v>0</v>
      </c>
      <c r="M201" s="14"/>
      <c r="N201" s="14">
        <v>0</v>
      </c>
      <c r="O201" s="14">
        <v>0</v>
      </c>
      <c r="P201" s="14">
        <v>0</v>
      </c>
      <c r="Q201" s="14">
        <v>0</v>
      </c>
      <c r="R201" s="14"/>
      <c r="S201" s="14">
        <v>0</v>
      </c>
      <c r="T201" s="14">
        <v>0</v>
      </c>
      <c r="U201" s="14">
        <v>0</v>
      </c>
      <c r="V201" s="14"/>
      <c r="W201" s="14">
        <v>0</v>
      </c>
      <c r="X201" s="14">
        <v>0</v>
      </c>
      <c r="Y201" s="14">
        <v>0</v>
      </c>
      <c r="Z201" s="14">
        <v>0</v>
      </c>
      <c r="AA201" s="14">
        <v>0</v>
      </c>
      <c r="AB201" s="14">
        <v>0</v>
      </c>
      <c r="AC201" s="14">
        <v>0</v>
      </c>
      <c r="AD201" s="14"/>
      <c r="AE201" s="14">
        <v>0</v>
      </c>
      <c r="AF201" s="14">
        <v>0</v>
      </c>
      <c r="AG201" s="14"/>
      <c r="AH201" s="14">
        <v>0</v>
      </c>
      <c r="AI201" s="14">
        <v>0</v>
      </c>
      <c r="AJ201" s="14">
        <v>0</v>
      </c>
      <c r="AK201" s="14">
        <v>0</v>
      </c>
      <c r="AL201" s="14"/>
      <c r="AM201" s="14">
        <v>0</v>
      </c>
      <c r="AN201" s="14">
        <v>0</v>
      </c>
      <c r="AO201" s="14"/>
      <c r="AP201" s="14">
        <v>0</v>
      </c>
      <c r="AQ201" s="14">
        <v>0</v>
      </c>
    </row>
    <row r="202" spans="2:43" x14ac:dyDescent="0.3">
      <c r="B202" s="15" t="s">
        <v>252</v>
      </c>
      <c r="C202" s="14">
        <v>0</v>
      </c>
      <c r="D202" s="14">
        <v>0</v>
      </c>
      <c r="E202" s="14">
        <v>0</v>
      </c>
      <c r="F202" s="14"/>
      <c r="G202" s="14">
        <v>0</v>
      </c>
      <c r="H202" s="14">
        <v>0</v>
      </c>
      <c r="I202" s="14">
        <v>0</v>
      </c>
      <c r="J202" s="14">
        <v>0</v>
      </c>
      <c r="K202" s="14">
        <v>0</v>
      </c>
      <c r="L202" s="14">
        <v>0</v>
      </c>
      <c r="M202" s="14"/>
      <c r="N202" s="14">
        <v>0</v>
      </c>
      <c r="O202" s="14">
        <v>0</v>
      </c>
      <c r="P202" s="14">
        <v>0</v>
      </c>
      <c r="Q202" s="14">
        <v>0</v>
      </c>
      <c r="R202" s="14"/>
      <c r="S202" s="14">
        <v>0</v>
      </c>
      <c r="T202" s="14">
        <v>0</v>
      </c>
      <c r="U202" s="14">
        <v>0</v>
      </c>
      <c r="V202" s="14"/>
      <c r="W202" s="14">
        <v>0</v>
      </c>
      <c r="X202" s="14">
        <v>0</v>
      </c>
      <c r="Y202" s="14">
        <v>0</v>
      </c>
      <c r="Z202" s="14">
        <v>0</v>
      </c>
      <c r="AA202" s="14">
        <v>0</v>
      </c>
      <c r="AB202" s="14">
        <v>0</v>
      </c>
      <c r="AC202" s="14">
        <v>0</v>
      </c>
      <c r="AD202" s="14"/>
      <c r="AE202" s="14">
        <v>0</v>
      </c>
      <c r="AF202" s="14">
        <v>0</v>
      </c>
      <c r="AG202" s="14"/>
      <c r="AH202" s="14">
        <v>0</v>
      </c>
      <c r="AI202" s="14">
        <v>0</v>
      </c>
      <c r="AJ202" s="14">
        <v>0</v>
      </c>
      <c r="AK202" s="14">
        <v>0</v>
      </c>
      <c r="AL202" s="14"/>
      <c r="AM202" s="14">
        <v>0</v>
      </c>
      <c r="AN202" s="14">
        <v>0</v>
      </c>
      <c r="AO202" s="14"/>
      <c r="AP202" s="14">
        <v>0</v>
      </c>
      <c r="AQ202" s="14">
        <v>0</v>
      </c>
    </row>
    <row r="203" spans="2:43" x14ac:dyDescent="0.3">
      <c r="B203" s="15" t="s">
        <v>255</v>
      </c>
      <c r="C203" s="14">
        <v>0</v>
      </c>
      <c r="D203" s="14">
        <v>0</v>
      </c>
      <c r="E203" s="14">
        <v>0</v>
      </c>
      <c r="F203" s="14"/>
      <c r="G203" s="14">
        <v>0</v>
      </c>
      <c r="H203" s="14">
        <v>0</v>
      </c>
      <c r="I203" s="14">
        <v>0</v>
      </c>
      <c r="J203" s="14">
        <v>0</v>
      </c>
      <c r="K203" s="14">
        <v>0</v>
      </c>
      <c r="L203" s="14">
        <v>0</v>
      </c>
      <c r="M203" s="14"/>
      <c r="N203" s="14">
        <v>0</v>
      </c>
      <c r="O203" s="14">
        <v>0</v>
      </c>
      <c r="P203" s="14">
        <v>0</v>
      </c>
      <c r="Q203" s="14">
        <v>0</v>
      </c>
      <c r="R203" s="14"/>
      <c r="S203" s="14">
        <v>0</v>
      </c>
      <c r="T203" s="14">
        <v>0</v>
      </c>
      <c r="U203" s="14">
        <v>0</v>
      </c>
      <c r="V203" s="14"/>
      <c r="W203" s="14">
        <v>0</v>
      </c>
      <c r="X203" s="14">
        <v>0</v>
      </c>
      <c r="Y203" s="14">
        <v>0</v>
      </c>
      <c r="Z203" s="14">
        <v>0</v>
      </c>
      <c r="AA203" s="14">
        <v>0</v>
      </c>
      <c r="AB203" s="14">
        <v>0</v>
      </c>
      <c r="AC203" s="14">
        <v>0</v>
      </c>
      <c r="AD203" s="14"/>
      <c r="AE203" s="14">
        <v>0</v>
      </c>
      <c r="AF203" s="14">
        <v>0</v>
      </c>
      <c r="AG203" s="14"/>
      <c r="AH203" s="14">
        <v>0</v>
      </c>
      <c r="AI203" s="14">
        <v>0</v>
      </c>
      <c r="AJ203" s="14">
        <v>0</v>
      </c>
      <c r="AK203" s="14">
        <v>0</v>
      </c>
      <c r="AL203" s="14"/>
      <c r="AM203" s="14">
        <v>0</v>
      </c>
      <c r="AN203" s="14">
        <v>0</v>
      </c>
      <c r="AO203" s="14"/>
      <c r="AP203" s="14">
        <v>0</v>
      </c>
      <c r="AQ203" s="14">
        <v>0</v>
      </c>
    </row>
    <row r="204" spans="2:43" x14ac:dyDescent="0.3">
      <c r="B204" s="15" t="s">
        <v>259</v>
      </c>
      <c r="C204" s="19">
        <v>0</v>
      </c>
      <c r="D204" s="19">
        <v>0</v>
      </c>
      <c r="E204" s="19">
        <v>0</v>
      </c>
      <c r="F204" s="19"/>
      <c r="G204" s="19">
        <v>0</v>
      </c>
      <c r="H204" s="19">
        <v>0</v>
      </c>
      <c r="I204" s="19">
        <v>0</v>
      </c>
      <c r="J204" s="19">
        <v>0</v>
      </c>
      <c r="K204" s="19">
        <v>0</v>
      </c>
      <c r="L204" s="19">
        <v>0</v>
      </c>
      <c r="M204" s="19"/>
      <c r="N204" s="19">
        <v>0</v>
      </c>
      <c r="O204" s="19">
        <v>0</v>
      </c>
      <c r="P204" s="19">
        <v>0</v>
      </c>
      <c r="Q204" s="19">
        <v>0</v>
      </c>
      <c r="R204" s="19"/>
      <c r="S204" s="19">
        <v>0</v>
      </c>
      <c r="T204" s="19">
        <v>0</v>
      </c>
      <c r="U204" s="19">
        <v>0</v>
      </c>
      <c r="V204" s="19"/>
      <c r="W204" s="19">
        <v>0</v>
      </c>
      <c r="X204" s="19">
        <v>0</v>
      </c>
      <c r="Y204" s="19">
        <v>0</v>
      </c>
      <c r="Z204" s="19">
        <v>0</v>
      </c>
      <c r="AA204" s="19">
        <v>0</v>
      </c>
      <c r="AB204" s="19">
        <v>0</v>
      </c>
      <c r="AC204" s="19">
        <v>0</v>
      </c>
      <c r="AD204" s="19"/>
      <c r="AE204" s="19">
        <v>0</v>
      </c>
      <c r="AF204" s="19">
        <v>0</v>
      </c>
      <c r="AG204" s="19"/>
      <c r="AH204" s="19">
        <v>0</v>
      </c>
      <c r="AI204" s="19">
        <v>0</v>
      </c>
      <c r="AJ204" s="19">
        <v>0</v>
      </c>
      <c r="AK204" s="19">
        <v>0</v>
      </c>
      <c r="AL204" s="19"/>
      <c r="AM204" s="19">
        <v>0</v>
      </c>
      <c r="AN204" s="19">
        <v>0</v>
      </c>
      <c r="AO204" s="19"/>
      <c r="AP204" s="19">
        <v>0</v>
      </c>
      <c r="AQ204" s="19">
        <v>0</v>
      </c>
    </row>
    <row r="205" spans="2:43" x14ac:dyDescent="0.3">
      <c r="B205" s="16"/>
    </row>
    <row r="206" spans="2:43" x14ac:dyDescent="0.3">
      <c r="B206" t="s">
        <v>59</v>
      </c>
    </row>
    <row r="207" spans="2:43" x14ac:dyDescent="0.3">
      <c r="B207" t="s">
        <v>60</v>
      </c>
    </row>
    <row r="209" spans="2:2" x14ac:dyDescent="0.3">
      <c r="B209" s="8" t="str">
        <f>HYPERLINK("#'Contents'!A1", "Return to Contents")</f>
        <v>Return to Contents</v>
      </c>
    </row>
  </sheetData>
  <sortState xmlns:xlrd2="http://schemas.microsoft.com/office/spreadsheetml/2017/richdata2" ref="B9:AQ204">
    <sortCondition descending="1" ref="C9:C204"/>
  </sortState>
  <mergeCells count="10">
    <mergeCell ref="AE5:AF5"/>
    <mergeCell ref="AH5:AK5"/>
    <mergeCell ref="AM5:AN5"/>
    <mergeCell ref="AP5:AQ5"/>
    <mergeCell ref="D2:AJ2"/>
    <mergeCell ref="D5:E5"/>
    <mergeCell ref="G5:L5"/>
    <mergeCell ref="N5:Q5"/>
    <mergeCell ref="S5:U5"/>
    <mergeCell ref="W5:AC5"/>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AQ20"/>
  <sheetViews>
    <sheetView showGridLines="0" workbookViewId="0">
      <pane xSplit="2" topLeftCell="C1" activePane="topRight" state="frozen"/>
      <selection pane="topRight"/>
    </sheetView>
  </sheetViews>
  <sheetFormatPr defaultColWidth="11.5546875" defaultRowHeight="14.4" x14ac:dyDescent="0.3"/>
  <cols>
    <col min="2" max="2" width="25.6640625" customWidth="1"/>
    <col min="3" max="5" width="10.6640625" customWidth="1"/>
    <col min="6" max="6" width="2.21875" customWidth="1"/>
    <col min="7" max="12" width="10.6640625" customWidth="1"/>
    <col min="13" max="13" width="2.21875" customWidth="1"/>
    <col min="14" max="17" width="10.6640625" customWidth="1"/>
    <col min="18" max="18" width="2.21875" customWidth="1"/>
    <col min="19" max="21" width="10.6640625" customWidth="1"/>
    <col min="22" max="22" width="2.21875" customWidth="1"/>
    <col min="23" max="29" width="10.6640625" customWidth="1"/>
    <col min="30" max="30" width="2.21875" customWidth="1"/>
    <col min="31" max="32" width="10.6640625" customWidth="1"/>
    <col min="33" max="33" width="2.21875" customWidth="1"/>
    <col min="34" max="37" width="10.6640625" customWidth="1"/>
    <col min="38" max="38" width="2.21875" customWidth="1"/>
    <col min="39" max="40" width="10.6640625" customWidth="1"/>
    <col min="41" max="41" width="2.21875" customWidth="1"/>
    <col min="42" max="43" width="10.6640625" customWidth="1"/>
    <col min="44" max="44" width="2.21875" customWidth="1"/>
  </cols>
  <sheetData>
    <row r="2" spans="2:43" ht="40.049999999999997" customHeight="1" x14ac:dyDescent="0.3">
      <c r="D2" s="29" t="s">
        <v>270</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5" spans="2:43" ht="30" customHeight="1" x14ac:dyDescent="0.3">
      <c r="B5" s="18"/>
      <c r="C5" s="18"/>
      <c r="D5" s="28" t="s">
        <v>50</v>
      </c>
      <c r="E5" s="28"/>
      <c r="F5" s="18"/>
      <c r="G5" s="28" t="s">
        <v>51</v>
      </c>
      <c r="H5" s="28"/>
      <c r="I5" s="28"/>
      <c r="J5" s="28"/>
      <c r="K5" s="28"/>
      <c r="L5" s="28"/>
      <c r="M5" s="18"/>
      <c r="N5" s="28" t="s">
        <v>52</v>
      </c>
      <c r="O5" s="28"/>
      <c r="P5" s="28"/>
      <c r="Q5" s="28"/>
      <c r="R5" s="18"/>
      <c r="S5" s="28" t="s">
        <v>53</v>
      </c>
      <c r="T5" s="28"/>
      <c r="U5" s="28"/>
      <c r="V5" s="18"/>
      <c r="W5" s="28" t="s">
        <v>54</v>
      </c>
      <c r="X5" s="28"/>
      <c r="Y5" s="28"/>
      <c r="Z5" s="28"/>
      <c r="AA5" s="28"/>
      <c r="AB5" s="28"/>
      <c r="AC5" s="28"/>
      <c r="AD5" s="18"/>
      <c r="AE5" s="28" t="s">
        <v>55</v>
      </c>
      <c r="AF5" s="28"/>
      <c r="AG5" s="18"/>
      <c r="AH5" s="28" t="s">
        <v>56</v>
      </c>
      <c r="AI5" s="28"/>
      <c r="AJ5" s="28"/>
      <c r="AK5" s="28"/>
      <c r="AL5" s="18"/>
      <c r="AM5" s="28" t="s">
        <v>57</v>
      </c>
      <c r="AN5" s="28"/>
      <c r="AO5" s="18"/>
      <c r="AP5" s="28" t="s">
        <v>58</v>
      </c>
      <c r="AQ5" s="28"/>
    </row>
    <row r="6" spans="2:43" ht="100.8"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W6" s="12" t="s">
        <v>33</v>
      </c>
      <c r="X6" s="12" t="s">
        <v>34</v>
      </c>
      <c r="Y6" s="12" t="s">
        <v>35</v>
      </c>
      <c r="Z6" s="12" t="s">
        <v>36</v>
      </c>
      <c r="AA6" s="12" t="s">
        <v>37</v>
      </c>
      <c r="AB6" s="12" t="s">
        <v>38</v>
      </c>
      <c r="AC6" s="12" t="s">
        <v>39</v>
      </c>
      <c r="AE6" s="12" t="s">
        <v>40</v>
      </c>
      <c r="AF6" s="12" t="s">
        <v>41</v>
      </c>
      <c r="AH6" s="12" t="s">
        <v>42</v>
      </c>
      <c r="AI6" s="12" t="s">
        <v>43</v>
      </c>
      <c r="AJ6" s="12" t="s">
        <v>44</v>
      </c>
      <c r="AK6" s="12" t="s">
        <v>45</v>
      </c>
      <c r="AM6" s="12" t="s">
        <v>46</v>
      </c>
      <c r="AN6" s="12" t="s">
        <v>47</v>
      </c>
      <c r="AP6" s="12" t="s">
        <v>48</v>
      </c>
      <c r="AQ6" s="12" t="s">
        <v>49</v>
      </c>
    </row>
    <row r="7" spans="2:43" ht="30" customHeight="1" x14ac:dyDescent="0.3">
      <c r="B7" s="10" t="s">
        <v>18</v>
      </c>
      <c r="C7" s="10">
        <v>2276</v>
      </c>
      <c r="D7" s="10">
        <v>1061</v>
      </c>
      <c r="E7" s="10">
        <v>1203</v>
      </c>
      <c r="F7" s="10"/>
      <c r="G7" s="10">
        <v>262</v>
      </c>
      <c r="H7" s="10">
        <v>308</v>
      </c>
      <c r="I7" s="10">
        <v>363</v>
      </c>
      <c r="J7" s="10">
        <v>311</v>
      </c>
      <c r="K7" s="10">
        <v>363</v>
      </c>
      <c r="L7" s="10">
        <v>669</v>
      </c>
      <c r="M7" s="10"/>
      <c r="N7" s="10">
        <v>401</v>
      </c>
      <c r="O7" s="10">
        <v>947</v>
      </c>
      <c r="P7" s="10">
        <v>482</v>
      </c>
      <c r="Q7" s="10">
        <v>446</v>
      </c>
      <c r="R7" s="10"/>
      <c r="S7" s="10">
        <v>1306</v>
      </c>
      <c r="T7" s="10">
        <v>827</v>
      </c>
      <c r="U7" s="10">
        <v>133</v>
      </c>
      <c r="V7" s="10"/>
      <c r="W7" s="10">
        <v>303</v>
      </c>
      <c r="X7" s="10">
        <v>61</v>
      </c>
      <c r="Y7" s="10">
        <v>67</v>
      </c>
      <c r="Z7" s="10">
        <v>29</v>
      </c>
      <c r="AA7" s="10">
        <v>18</v>
      </c>
      <c r="AB7" s="10">
        <v>28</v>
      </c>
      <c r="AC7" s="10">
        <v>1660</v>
      </c>
      <c r="AD7" s="10"/>
      <c r="AE7" s="10">
        <v>438</v>
      </c>
      <c r="AF7" s="10">
        <v>1804</v>
      </c>
      <c r="AG7" s="10"/>
      <c r="AH7" s="10">
        <v>732</v>
      </c>
      <c r="AI7" s="10">
        <v>781</v>
      </c>
      <c r="AJ7" s="10">
        <v>632</v>
      </c>
      <c r="AK7" s="10">
        <v>131</v>
      </c>
      <c r="AL7" s="10"/>
      <c r="AM7" s="10">
        <v>908</v>
      </c>
      <c r="AN7" s="10">
        <v>927</v>
      </c>
      <c r="AO7" s="10"/>
      <c r="AP7" s="10">
        <v>935</v>
      </c>
      <c r="AQ7" s="10">
        <v>802</v>
      </c>
    </row>
    <row r="8" spans="2:43" ht="30" customHeight="1" x14ac:dyDescent="0.3">
      <c r="B8" s="11" t="s">
        <v>19</v>
      </c>
      <c r="C8" s="11">
        <v>2276</v>
      </c>
      <c r="D8" s="11">
        <v>1103</v>
      </c>
      <c r="E8" s="11">
        <v>1161</v>
      </c>
      <c r="F8" s="11"/>
      <c r="G8" s="11">
        <v>274</v>
      </c>
      <c r="H8" s="11">
        <v>408</v>
      </c>
      <c r="I8" s="11">
        <v>373</v>
      </c>
      <c r="J8" s="11">
        <v>365</v>
      </c>
      <c r="K8" s="11">
        <v>377</v>
      </c>
      <c r="L8" s="11">
        <v>480</v>
      </c>
      <c r="M8" s="11"/>
      <c r="N8" s="11">
        <v>535</v>
      </c>
      <c r="O8" s="11">
        <v>888</v>
      </c>
      <c r="P8" s="11">
        <v>466</v>
      </c>
      <c r="Q8" s="11">
        <v>387</v>
      </c>
      <c r="R8" s="11"/>
      <c r="S8" s="11">
        <v>755</v>
      </c>
      <c r="T8" s="11">
        <v>1271</v>
      </c>
      <c r="U8" s="11">
        <v>240</v>
      </c>
      <c r="V8" s="11"/>
      <c r="W8" s="11">
        <v>277</v>
      </c>
      <c r="X8" s="11">
        <v>95</v>
      </c>
      <c r="Y8" s="11">
        <v>228</v>
      </c>
      <c r="Z8" s="11">
        <v>27</v>
      </c>
      <c r="AA8" s="11">
        <v>47</v>
      </c>
      <c r="AB8" s="11">
        <v>39</v>
      </c>
      <c r="AC8" s="11">
        <v>1375</v>
      </c>
      <c r="AD8" s="11"/>
      <c r="AE8" s="11">
        <v>419</v>
      </c>
      <c r="AF8" s="11">
        <v>1823</v>
      </c>
      <c r="AG8" s="11"/>
      <c r="AH8" s="11">
        <v>704</v>
      </c>
      <c r="AI8" s="11">
        <v>843</v>
      </c>
      <c r="AJ8" s="11">
        <v>628</v>
      </c>
      <c r="AK8" s="11">
        <v>101</v>
      </c>
      <c r="AL8" s="11"/>
      <c r="AM8" s="11">
        <v>829</v>
      </c>
      <c r="AN8" s="11">
        <v>915</v>
      </c>
      <c r="AO8" s="11"/>
      <c r="AP8" s="11">
        <v>937</v>
      </c>
      <c r="AQ8" s="11">
        <v>738</v>
      </c>
    </row>
    <row r="9" spans="2:43" ht="28.8" x14ac:dyDescent="0.3">
      <c r="B9" s="15" t="s">
        <v>263</v>
      </c>
      <c r="C9" s="14">
        <v>0.62090150920409604</v>
      </c>
      <c r="D9" s="14">
        <v>0.63280003093023995</v>
      </c>
      <c r="E9" s="14">
        <v>0.60694505685616496</v>
      </c>
      <c r="F9" s="14"/>
      <c r="G9" s="14">
        <v>0.554933150506424</v>
      </c>
      <c r="H9" s="14">
        <v>0.54545660299916499</v>
      </c>
      <c r="I9" s="14">
        <v>0.64773477101841803</v>
      </c>
      <c r="J9" s="14">
        <v>0.55067368508963899</v>
      </c>
      <c r="K9" s="14">
        <v>0.64452614441749301</v>
      </c>
      <c r="L9" s="14">
        <v>0.74162263217687596</v>
      </c>
      <c r="M9" s="14"/>
      <c r="N9" s="14">
        <v>0.655421878823372</v>
      </c>
      <c r="O9" s="14">
        <v>0.58120580678630096</v>
      </c>
      <c r="P9" s="14">
        <v>0.66416108091016501</v>
      </c>
      <c r="Q9" s="14">
        <v>0.610260459330359</v>
      </c>
      <c r="R9" s="14"/>
      <c r="S9" s="14">
        <v>0.70155793634378805</v>
      </c>
      <c r="T9" s="14">
        <v>0.60203116459349904</v>
      </c>
      <c r="U9" s="14">
        <v>0.46648145253343398</v>
      </c>
      <c r="V9" s="14"/>
      <c r="W9" s="14">
        <v>0.46156385513603698</v>
      </c>
      <c r="X9" s="14">
        <v>0.63968086420969095</v>
      </c>
      <c r="Y9" s="14">
        <v>0.68876763315967704</v>
      </c>
      <c r="Z9" s="14">
        <v>0.59466130737414002</v>
      </c>
      <c r="AA9" s="14">
        <v>0.55091818655635805</v>
      </c>
      <c r="AB9" s="14">
        <v>0.600879211391527</v>
      </c>
      <c r="AC9" s="14">
        <v>0.64350624879637497</v>
      </c>
      <c r="AD9" s="14"/>
      <c r="AE9" s="14">
        <v>0.64641007469032197</v>
      </c>
      <c r="AF9" s="14">
        <v>0.61852600492819798</v>
      </c>
      <c r="AG9" s="14"/>
      <c r="AH9" s="14">
        <v>0.58107538576339202</v>
      </c>
      <c r="AI9" s="14">
        <v>0.71081805460215097</v>
      </c>
      <c r="AJ9" s="14">
        <v>0.57299874056804601</v>
      </c>
      <c r="AK9" s="14">
        <v>0.44383289704063</v>
      </c>
      <c r="AL9" s="14"/>
      <c r="AM9" s="14">
        <v>0.58124933429511705</v>
      </c>
      <c r="AN9" s="14">
        <v>0.71673015477801005</v>
      </c>
      <c r="AO9" s="14"/>
      <c r="AP9" s="14">
        <v>0.74884850609551701</v>
      </c>
      <c r="AQ9" s="14">
        <v>0.57015839222165499</v>
      </c>
    </row>
    <row r="10" spans="2:43" ht="28.8" x14ac:dyDescent="0.3">
      <c r="B10" s="15" t="s">
        <v>264</v>
      </c>
      <c r="C10" s="14">
        <v>0.579525143096147</v>
      </c>
      <c r="D10" s="14">
        <v>0.58611993700799003</v>
      </c>
      <c r="E10" s="14">
        <v>0.57017340547767303</v>
      </c>
      <c r="F10" s="14"/>
      <c r="G10" s="14">
        <v>0.69576031308736896</v>
      </c>
      <c r="H10" s="14">
        <v>0.66153505691344106</v>
      </c>
      <c r="I10" s="14">
        <v>0.581645480289535</v>
      </c>
      <c r="J10" s="14">
        <v>0.50804602245435504</v>
      </c>
      <c r="K10" s="14">
        <v>0.54523251505241399</v>
      </c>
      <c r="L10" s="14">
        <v>0.51773452170977396</v>
      </c>
      <c r="M10" s="14"/>
      <c r="N10" s="14">
        <v>0.62499634688796502</v>
      </c>
      <c r="O10" s="14">
        <v>0.57173429330914105</v>
      </c>
      <c r="P10" s="14">
        <v>0.536313163876318</v>
      </c>
      <c r="Q10" s="14">
        <v>0.58592086605029103</v>
      </c>
      <c r="R10" s="14"/>
      <c r="S10" s="14">
        <v>0.63241219031178597</v>
      </c>
      <c r="T10" s="14">
        <v>0.56835533583739895</v>
      </c>
      <c r="U10" s="14">
        <v>0.46752506723895598</v>
      </c>
      <c r="V10" s="14"/>
      <c r="W10" s="14">
        <v>0.58674145371723896</v>
      </c>
      <c r="X10" s="14">
        <v>0.70059422026096696</v>
      </c>
      <c r="Y10" s="14">
        <v>0.60780563656604203</v>
      </c>
      <c r="Z10" s="14">
        <v>0.62939331582921898</v>
      </c>
      <c r="AA10" s="14">
        <v>0.67085881516296697</v>
      </c>
      <c r="AB10" s="14">
        <v>0.78996288150930805</v>
      </c>
      <c r="AC10" s="14">
        <v>0.54297200989101602</v>
      </c>
      <c r="AD10" s="14"/>
      <c r="AE10" s="14">
        <v>0.62709292641498005</v>
      </c>
      <c r="AF10" s="14">
        <v>0.56831473520741804</v>
      </c>
      <c r="AG10" s="14"/>
      <c r="AH10" s="14">
        <v>0.49635925109391499</v>
      </c>
      <c r="AI10" s="14">
        <v>0.62810670054784001</v>
      </c>
      <c r="AJ10" s="14">
        <v>0.60884606417605103</v>
      </c>
      <c r="AK10" s="14">
        <v>0.56253960165641304</v>
      </c>
      <c r="AL10" s="14"/>
      <c r="AM10" s="14">
        <v>0.52041629060157601</v>
      </c>
      <c r="AN10" s="14">
        <v>0.63821021545006995</v>
      </c>
      <c r="AO10" s="14"/>
      <c r="AP10" s="14">
        <v>0.67089320267719399</v>
      </c>
      <c r="AQ10" s="14">
        <v>0.51779205521130101</v>
      </c>
    </row>
    <row r="11" spans="2:43" ht="28.8" x14ac:dyDescent="0.3">
      <c r="B11" s="15" t="s">
        <v>265</v>
      </c>
      <c r="C11" s="14">
        <v>0.53399146137206899</v>
      </c>
      <c r="D11" s="14">
        <v>0.57733655595417099</v>
      </c>
      <c r="E11" s="14">
        <v>0.49183493201793499</v>
      </c>
      <c r="F11" s="14"/>
      <c r="G11" s="14">
        <v>0.52676743727109099</v>
      </c>
      <c r="H11" s="14">
        <v>0.51413326913372004</v>
      </c>
      <c r="I11" s="14">
        <v>0.53865485409258695</v>
      </c>
      <c r="J11" s="14">
        <v>0.46915902746701299</v>
      </c>
      <c r="K11" s="14">
        <v>0.525893850211405</v>
      </c>
      <c r="L11" s="14">
        <v>0.60928955980861099</v>
      </c>
      <c r="M11" s="14"/>
      <c r="N11" s="14">
        <v>0.58789139773228105</v>
      </c>
      <c r="O11" s="14">
        <v>0.48968928484964003</v>
      </c>
      <c r="P11" s="14">
        <v>0.55927177772769698</v>
      </c>
      <c r="Q11" s="14">
        <v>0.52852110320113799</v>
      </c>
      <c r="R11" s="14"/>
      <c r="S11" s="14">
        <v>0.628323402726092</v>
      </c>
      <c r="T11" s="14">
        <v>0.506198431750989</v>
      </c>
      <c r="U11" s="14">
        <v>0.385515688458062</v>
      </c>
      <c r="V11" s="14"/>
      <c r="W11" s="14">
        <v>0.43768965695946999</v>
      </c>
      <c r="X11" s="14">
        <v>0.64563681419204599</v>
      </c>
      <c r="Y11" s="14">
        <v>0.60367825051841695</v>
      </c>
      <c r="Z11" s="14">
        <v>0.44219982330077601</v>
      </c>
      <c r="AA11" s="14">
        <v>0.50102108688989</v>
      </c>
      <c r="AB11" s="14">
        <v>0.59960437718522996</v>
      </c>
      <c r="AC11" s="14">
        <v>0.53774620985105703</v>
      </c>
      <c r="AD11" s="14"/>
      <c r="AE11" s="14">
        <v>0.49200627145800402</v>
      </c>
      <c r="AF11" s="14">
        <v>0.54514282103198097</v>
      </c>
      <c r="AG11" s="14"/>
      <c r="AH11" s="14">
        <v>0.52612400303108997</v>
      </c>
      <c r="AI11" s="14">
        <v>0.59631470792521302</v>
      </c>
      <c r="AJ11" s="14">
        <v>0.48791658680872202</v>
      </c>
      <c r="AK11" s="14">
        <v>0.35538571207307401</v>
      </c>
      <c r="AL11" s="14"/>
      <c r="AM11" s="14">
        <v>0.52413677642151701</v>
      </c>
      <c r="AN11" s="14">
        <v>0.58047390794384202</v>
      </c>
      <c r="AO11" s="14"/>
      <c r="AP11" s="14">
        <v>0.61276714692576195</v>
      </c>
      <c r="AQ11" s="14">
        <v>0.52111206586037595</v>
      </c>
    </row>
    <row r="12" spans="2:43" ht="28.8" x14ac:dyDescent="0.3">
      <c r="B12" s="15" t="s">
        <v>266</v>
      </c>
      <c r="C12" s="14">
        <v>0.51464216471828805</v>
      </c>
      <c r="D12" s="14">
        <v>0.53562943684535602</v>
      </c>
      <c r="E12" s="14">
        <v>0.49248536479205601</v>
      </c>
      <c r="F12" s="14"/>
      <c r="G12" s="14">
        <v>0.49147542066447197</v>
      </c>
      <c r="H12" s="14">
        <v>0.523197635990159</v>
      </c>
      <c r="I12" s="14">
        <v>0.55309245040645105</v>
      </c>
      <c r="J12" s="14">
        <v>0.42980226273741701</v>
      </c>
      <c r="K12" s="14">
        <v>0.51486299260280399</v>
      </c>
      <c r="L12" s="14">
        <v>0.55602474870602603</v>
      </c>
      <c r="M12" s="14"/>
      <c r="N12" s="14">
        <v>0.58722810044434703</v>
      </c>
      <c r="O12" s="14">
        <v>0.51094558270886103</v>
      </c>
      <c r="P12" s="14">
        <v>0.475188025539104</v>
      </c>
      <c r="Q12" s="14">
        <v>0.46811778989086</v>
      </c>
      <c r="R12" s="14"/>
      <c r="S12" s="14">
        <v>0.58694152544613698</v>
      </c>
      <c r="T12" s="14">
        <v>0.50689640598809105</v>
      </c>
      <c r="U12" s="14">
        <v>0.34633980326439401</v>
      </c>
      <c r="V12" s="14"/>
      <c r="W12" s="14">
        <v>0.41012123681332802</v>
      </c>
      <c r="X12" s="14">
        <v>0.57467327274500501</v>
      </c>
      <c r="Y12" s="14">
        <v>0.58538935291629401</v>
      </c>
      <c r="Z12" s="14">
        <v>0.62096754413736899</v>
      </c>
      <c r="AA12" s="14">
        <v>0.54366256482604403</v>
      </c>
      <c r="AB12" s="14">
        <v>0.65077671796513603</v>
      </c>
      <c r="AC12" s="14">
        <v>0.48732429811158501</v>
      </c>
      <c r="AD12" s="14"/>
      <c r="AE12" s="14">
        <v>0.64617174622333395</v>
      </c>
      <c r="AF12" s="14">
        <v>0.48697648455971498</v>
      </c>
      <c r="AG12" s="14"/>
      <c r="AH12" s="14">
        <v>0.46032663255087197</v>
      </c>
      <c r="AI12" s="14">
        <v>0.59192654822421098</v>
      </c>
      <c r="AJ12" s="14">
        <v>0.48887524803763199</v>
      </c>
      <c r="AK12" s="14">
        <v>0.40456381285236498</v>
      </c>
      <c r="AL12" s="14"/>
      <c r="AM12" s="14">
        <v>0.45936645892344302</v>
      </c>
      <c r="AN12" s="14">
        <v>0.60085721692342497</v>
      </c>
      <c r="AO12" s="14"/>
      <c r="AP12" s="14">
        <v>0.63271968923374999</v>
      </c>
      <c r="AQ12" s="14">
        <v>0.45901071139855398</v>
      </c>
    </row>
    <row r="13" spans="2:43" ht="28.8" x14ac:dyDescent="0.3">
      <c r="B13" s="15" t="s">
        <v>267</v>
      </c>
      <c r="C13" s="14">
        <v>0.488527347659372</v>
      </c>
      <c r="D13" s="14">
        <v>0.54288152006162405</v>
      </c>
      <c r="E13" s="14">
        <v>0.435780149117104</v>
      </c>
      <c r="F13" s="14"/>
      <c r="G13" s="14">
        <v>0.42414619270980303</v>
      </c>
      <c r="H13" s="14">
        <v>0.44023949984037097</v>
      </c>
      <c r="I13" s="14">
        <v>0.518261220856294</v>
      </c>
      <c r="J13" s="14">
        <v>0.46077729818727797</v>
      </c>
      <c r="K13" s="14">
        <v>0.485192616596336</v>
      </c>
      <c r="L13" s="14">
        <v>0.57121579927482302</v>
      </c>
      <c r="M13" s="14"/>
      <c r="N13" s="14">
        <v>0.51685905454882397</v>
      </c>
      <c r="O13" s="14">
        <v>0.47205842073961501</v>
      </c>
      <c r="P13" s="14">
        <v>0.48468994589150999</v>
      </c>
      <c r="Q13" s="14">
        <v>0.49096934545580101</v>
      </c>
      <c r="R13" s="14"/>
      <c r="S13" s="14">
        <v>0.58763607607974</v>
      </c>
      <c r="T13" s="14">
        <v>0.45265734732755702</v>
      </c>
      <c r="U13" s="14">
        <v>0.364224448432374</v>
      </c>
      <c r="V13" s="14"/>
      <c r="W13" s="14">
        <v>0.37233056692286098</v>
      </c>
      <c r="X13" s="14">
        <v>0.52661674939965097</v>
      </c>
      <c r="Y13" s="14">
        <v>0.52821203520416504</v>
      </c>
      <c r="Z13" s="14">
        <v>0.37523696063208201</v>
      </c>
      <c r="AA13" s="14">
        <v>0.59147670836470401</v>
      </c>
      <c r="AB13" s="14">
        <v>0.54741477639481395</v>
      </c>
      <c r="AC13" s="14">
        <v>0.50709900131841301</v>
      </c>
      <c r="AD13" s="14"/>
      <c r="AE13" s="14">
        <v>0.43518060466806402</v>
      </c>
      <c r="AF13" s="14">
        <v>0.50216674494444502</v>
      </c>
      <c r="AG13" s="14"/>
      <c r="AH13" s="14">
        <v>0.47127989332874498</v>
      </c>
      <c r="AI13" s="14">
        <v>0.53871830109005503</v>
      </c>
      <c r="AJ13" s="14">
        <v>0.458543771401071</v>
      </c>
      <c r="AK13" s="14">
        <v>0.37554521817891601</v>
      </c>
      <c r="AL13" s="14"/>
      <c r="AM13" s="14">
        <v>0.47063890937580799</v>
      </c>
      <c r="AN13" s="14">
        <v>0.54276883599322501</v>
      </c>
      <c r="AO13" s="14"/>
      <c r="AP13" s="14">
        <v>0.56996198969424094</v>
      </c>
      <c r="AQ13" s="14">
        <v>0.48140818410880598</v>
      </c>
    </row>
    <row r="14" spans="2:43" x14ac:dyDescent="0.3">
      <c r="B14" s="15" t="s">
        <v>268</v>
      </c>
      <c r="C14" s="14">
        <v>7.2878812557487502E-2</v>
      </c>
      <c r="D14" s="14">
        <v>4.2091800238298699E-2</v>
      </c>
      <c r="E14" s="14">
        <v>0.101666658916944</v>
      </c>
      <c r="F14" s="14"/>
      <c r="G14" s="14">
        <v>6.9916650569982294E-2</v>
      </c>
      <c r="H14" s="14">
        <v>5.26691910443427E-2</v>
      </c>
      <c r="I14" s="14">
        <v>6.0430418034273702E-2</v>
      </c>
      <c r="J14" s="14">
        <v>0.125755584048059</v>
      </c>
      <c r="K14" s="14">
        <v>7.6394441500196697E-2</v>
      </c>
      <c r="L14" s="14">
        <v>5.86752066919718E-2</v>
      </c>
      <c r="M14" s="14"/>
      <c r="N14" s="14">
        <v>7.2673026186264797E-2</v>
      </c>
      <c r="O14" s="14">
        <v>8.4724580351419707E-2</v>
      </c>
      <c r="P14" s="14">
        <v>5.6841112339961003E-2</v>
      </c>
      <c r="Q14" s="14">
        <v>6.5477928165886906E-2</v>
      </c>
      <c r="R14" s="14"/>
      <c r="S14" s="14">
        <v>3.1731236081837901E-2</v>
      </c>
      <c r="T14" s="14">
        <v>7.7863701800950605E-2</v>
      </c>
      <c r="U14" s="14">
        <v>0.17661848205926001</v>
      </c>
      <c r="V14" s="14"/>
      <c r="W14" s="14">
        <v>0.111589797792755</v>
      </c>
      <c r="X14" s="14">
        <v>5.9670520116125399E-2</v>
      </c>
      <c r="Y14" s="14">
        <v>5.5250325904228903E-2</v>
      </c>
      <c r="Z14" s="14">
        <v>3.7258741029165002E-2</v>
      </c>
      <c r="AA14" s="14">
        <v>0.17980387502425599</v>
      </c>
      <c r="AB14" s="14">
        <v>1.4796479455062199E-2</v>
      </c>
      <c r="AC14" s="14">
        <v>7.2868098108429896E-2</v>
      </c>
      <c r="AD14" s="14"/>
      <c r="AE14" s="14">
        <v>3.4264252071170502E-2</v>
      </c>
      <c r="AF14" s="14">
        <v>8.1020101374339598E-2</v>
      </c>
      <c r="AG14" s="14"/>
      <c r="AH14" s="14">
        <v>4.8602907840888797E-2</v>
      </c>
      <c r="AI14" s="14">
        <v>5.2277787598544297E-2</v>
      </c>
      <c r="AJ14" s="14">
        <v>9.5133666510583095E-2</v>
      </c>
      <c r="AK14" s="14">
        <v>0.27513698726616498</v>
      </c>
      <c r="AL14" s="14"/>
      <c r="AM14" s="14">
        <v>4.5168013837619897E-2</v>
      </c>
      <c r="AN14" s="14">
        <v>6.1213303829295601E-2</v>
      </c>
      <c r="AO14" s="14"/>
      <c r="AP14" s="14">
        <v>3.9422270934700798E-2</v>
      </c>
      <c r="AQ14" s="14">
        <v>3.44694916485258E-2</v>
      </c>
    </row>
    <row r="15" spans="2:43" ht="28.8" x14ac:dyDescent="0.3">
      <c r="B15" s="15" t="s">
        <v>269</v>
      </c>
      <c r="C15" s="19">
        <v>5.3727458707603697E-2</v>
      </c>
      <c r="D15" s="19">
        <v>3.8726820558288001E-2</v>
      </c>
      <c r="E15" s="19">
        <v>6.8436048520105597E-2</v>
      </c>
      <c r="F15" s="19"/>
      <c r="G15" s="19">
        <v>3.71672262611581E-2</v>
      </c>
      <c r="H15" s="19">
        <v>4.3475381249908802E-2</v>
      </c>
      <c r="I15" s="19">
        <v>5.8414863914526598E-2</v>
      </c>
      <c r="J15" s="19">
        <v>5.6761844343480299E-2</v>
      </c>
      <c r="K15" s="19">
        <v>9.0234888226243704E-2</v>
      </c>
      <c r="L15" s="19">
        <v>3.6632612285921802E-2</v>
      </c>
      <c r="M15" s="19"/>
      <c r="N15" s="19">
        <v>3.4631556679393903E-2</v>
      </c>
      <c r="O15" s="19">
        <v>6.6643488331180806E-2</v>
      </c>
      <c r="P15" s="19">
        <v>6.1300643458807702E-2</v>
      </c>
      <c r="Q15" s="19">
        <v>4.1711112523058702E-2</v>
      </c>
      <c r="R15" s="19"/>
      <c r="S15" s="19">
        <v>3.15057304263456E-2</v>
      </c>
      <c r="T15" s="19">
        <v>5.7055462403027599E-2</v>
      </c>
      <c r="U15" s="19">
        <v>0.107058428607978</v>
      </c>
      <c r="V15" s="19"/>
      <c r="W15" s="19">
        <v>9.6222124882088797E-2</v>
      </c>
      <c r="X15" s="19">
        <v>4.5662494213402398E-2</v>
      </c>
      <c r="Y15" s="19">
        <v>3.2106595754021E-2</v>
      </c>
      <c r="Z15" s="19">
        <v>1.45397649952781E-2</v>
      </c>
      <c r="AA15" s="19">
        <v>0</v>
      </c>
      <c r="AB15" s="19">
        <v>0</v>
      </c>
      <c r="AC15" s="19">
        <v>5.7607853824150297E-2</v>
      </c>
      <c r="AD15" s="19"/>
      <c r="AE15" s="19">
        <v>3.6923665612758103E-2</v>
      </c>
      <c r="AF15" s="19">
        <v>5.83826215828432E-2</v>
      </c>
      <c r="AG15" s="19"/>
      <c r="AH15" s="19">
        <v>6.7600561486003893E-2</v>
      </c>
      <c r="AI15" s="19">
        <v>3.2542848734273898E-2</v>
      </c>
      <c r="AJ15" s="19">
        <v>6.82303456863841E-2</v>
      </c>
      <c r="AK15" s="19">
        <v>4.3459691782166798E-2</v>
      </c>
      <c r="AL15" s="19"/>
      <c r="AM15" s="19">
        <v>6.6312378826964599E-2</v>
      </c>
      <c r="AN15" s="19">
        <v>3.8230831019601799E-2</v>
      </c>
      <c r="AO15" s="19"/>
      <c r="AP15" s="19">
        <v>3.6541146854625499E-2</v>
      </c>
      <c r="AQ15" s="19">
        <v>7.5970704185771704E-2</v>
      </c>
    </row>
    <row r="16" spans="2:43" x14ac:dyDescent="0.3">
      <c r="B16" s="16"/>
    </row>
    <row r="17" spans="2:2" x14ac:dyDescent="0.3">
      <c r="B17" t="s">
        <v>59</v>
      </c>
    </row>
    <row r="18" spans="2:2" x14ac:dyDescent="0.3">
      <c r="B18" t="s">
        <v>60</v>
      </c>
    </row>
    <row r="20" spans="2:2" x14ac:dyDescent="0.3">
      <c r="B20" s="8" t="str">
        <f>HYPERLINK("#'Contents'!A1", "Return to Contents")</f>
        <v>Return to Contents</v>
      </c>
    </row>
  </sheetData>
  <mergeCells count="10">
    <mergeCell ref="AE5:AF5"/>
    <mergeCell ref="AH5:AK5"/>
    <mergeCell ref="AM5:AN5"/>
    <mergeCell ref="AP5:AQ5"/>
    <mergeCell ref="D2:AJ2"/>
    <mergeCell ref="D5:E5"/>
    <mergeCell ref="G5:L5"/>
    <mergeCell ref="N5:Q5"/>
    <mergeCell ref="S5:U5"/>
    <mergeCell ref="W5:AC5"/>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AQ16"/>
  <sheetViews>
    <sheetView showGridLines="0" workbookViewId="0">
      <pane xSplit="2" topLeftCell="C1" activePane="topRight" state="frozen"/>
      <selection pane="topRight"/>
    </sheetView>
  </sheetViews>
  <sheetFormatPr defaultColWidth="11.5546875" defaultRowHeight="14.4" x14ac:dyDescent="0.3"/>
  <cols>
    <col min="2" max="2" width="25.6640625" customWidth="1"/>
    <col min="3" max="5" width="10.6640625" customWidth="1"/>
    <col min="6" max="6" width="2.21875" customWidth="1"/>
    <col min="7" max="12" width="10.6640625" customWidth="1"/>
    <col min="13" max="13" width="2.21875" customWidth="1"/>
    <col min="14" max="17" width="10.6640625" customWidth="1"/>
    <col min="18" max="18" width="2.21875" customWidth="1"/>
    <col min="19" max="21" width="10.6640625" customWidth="1"/>
    <col min="22" max="22" width="2.21875" customWidth="1"/>
    <col min="23" max="29" width="10.6640625" customWidth="1"/>
    <col min="30" max="30" width="2.21875" customWidth="1"/>
    <col min="31" max="32" width="10.6640625" customWidth="1"/>
    <col min="33" max="33" width="2.21875" customWidth="1"/>
    <col min="34" max="37" width="10.6640625" customWidth="1"/>
    <col min="38" max="38" width="2.21875" customWidth="1"/>
    <col min="39" max="40" width="10.6640625" customWidth="1"/>
    <col min="41" max="41" width="2.21875" customWidth="1"/>
    <col min="42" max="43" width="10.6640625" customWidth="1"/>
    <col min="44" max="44" width="2.21875" customWidth="1"/>
  </cols>
  <sheetData>
    <row r="2" spans="2:43" ht="40.049999999999997" customHeight="1" x14ac:dyDescent="0.3">
      <c r="D2" s="29" t="s">
        <v>66</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5" spans="2:43" ht="30" customHeight="1" x14ac:dyDescent="0.3">
      <c r="B5" s="18"/>
      <c r="C5" s="18"/>
      <c r="D5" s="28" t="s">
        <v>50</v>
      </c>
      <c r="E5" s="28"/>
      <c r="F5" s="18"/>
      <c r="G5" s="28" t="s">
        <v>51</v>
      </c>
      <c r="H5" s="28"/>
      <c r="I5" s="28"/>
      <c r="J5" s="28"/>
      <c r="K5" s="28"/>
      <c r="L5" s="28"/>
      <c r="M5" s="18"/>
      <c r="N5" s="28" t="s">
        <v>52</v>
      </c>
      <c r="O5" s="28"/>
      <c r="P5" s="28"/>
      <c r="Q5" s="28"/>
      <c r="R5" s="18"/>
      <c r="S5" s="28" t="s">
        <v>53</v>
      </c>
      <c r="T5" s="28"/>
      <c r="U5" s="28"/>
      <c r="V5" s="18"/>
      <c r="W5" s="28" t="s">
        <v>54</v>
      </c>
      <c r="X5" s="28"/>
      <c r="Y5" s="28"/>
      <c r="Z5" s="28"/>
      <c r="AA5" s="28"/>
      <c r="AB5" s="28"/>
      <c r="AC5" s="28"/>
      <c r="AD5" s="18"/>
      <c r="AE5" s="28" t="s">
        <v>55</v>
      </c>
      <c r="AF5" s="28"/>
      <c r="AG5" s="18"/>
      <c r="AH5" s="28" t="s">
        <v>56</v>
      </c>
      <c r="AI5" s="28"/>
      <c r="AJ5" s="28"/>
      <c r="AK5" s="28"/>
      <c r="AL5" s="18"/>
      <c r="AM5" s="28" t="s">
        <v>57</v>
      </c>
      <c r="AN5" s="28"/>
      <c r="AO5" s="18"/>
      <c r="AP5" s="28" t="s">
        <v>58</v>
      </c>
      <c r="AQ5" s="28"/>
    </row>
    <row r="6" spans="2:43" ht="100.8"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W6" s="12" t="s">
        <v>33</v>
      </c>
      <c r="X6" s="12" t="s">
        <v>34</v>
      </c>
      <c r="Y6" s="12" t="s">
        <v>35</v>
      </c>
      <c r="Z6" s="12" t="s">
        <v>36</v>
      </c>
      <c r="AA6" s="12" t="s">
        <v>37</v>
      </c>
      <c r="AB6" s="12" t="s">
        <v>38</v>
      </c>
      <c r="AC6" s="12" t="s">
        <v>39</v>
      </c>
      <c r="AE6" s="12" t="s">
        <v>40</v>
      </c>
      <c r="AF6" s="12" t="s">
        <v>41</v>
      </c>
      <c r="AH6" s="12" t="s">
        <v>42</v>
      </c>
      <c r="AI6" s="12" t="s">
        <v>43</v>
      </c>
      <c r="AJ6" s="12" t="s">
        <v>44</v>
      </c>
      <c r="AK6" s="12" t="s">
        <v>45</v>
      </c>
      <c r="AM6" s="12" t="s">
        <v>46</v>
      </c>
      <c r="AN6" s="12" t="s">
        <v>47</v>
      </c>
      <c r="AP6" s="12" t="s">
        <v>48</v>
      </c>
      <c r="AQ6" s="12" t="s">
        <v>49</v>
      </c>
    </row>
    <row r="7" spans="2:43" ht="30" customHeight="1" x14ac:dyDescent="0.3">
      <c r="B7" s="10" t="s">
        <v>18</v>
      </c>
      <c r="C7" s="10">
        <v>1516</v>
      </c>
      <c r="D7" s="10">
        <v>705</v>
      </c>
      <c r="E7" s="10">
        <v>804</v>
      </c>
      <c r="F7" s="10"/>
      <c r="G7" s="10">
        <v>169</v>
      </c>
      <c r="H7" s="10">
        <v>197</v>
      </c>
      <c r="I7" s="10">
        <v>246</v>
      </c>
      <c r="J7" s="10">
        <v>206</v>
      </c>
      <c r="K7" s="10">
        <v>238</v>
      </c>
      <c r="L7" s="10">
        <v>460</v>
      </c>
      <c r="M7" s="10"/>
      <c r="N7" s="10">
        <v>252</v>
      </c>
      <c r="O7" s="10">
        <v>623</v>
      </c>
      <c r="P7" s="10">
        <v>337</v>
      </c>
      <c r="Q7" s="10">
        <v>304</v>
      </c>
      <c r="R7" s="10"/>
      <c r="S7" s="10">
        <v>870</v>
      </c>
      <c r="T7" s="10">
        <v>550</v>
      </c>
      <c r="U7" s="10">
        <v>89</v>
      </c>
      <c r="V7" s="10"/>
      <c r="W7" s="10">
        <v>200</v>
      </c>
      <c r="X7" s="10">
        <v>32</v>
      </c>
      <c r="Y7" s="10">
        <v>43</v>
      </c>
      <c r="Z7" s="10">
        <v>18</v>
      </c>
      <c r="AA7" s="10">
        <v>13</v>
      </c>
      <c r="AB7" s="10">
        <v>16</v>
      </c>
      <c r="AC7" s="10">
        <v>1125</v>
      </c>
      <c r="AD7" s="10"/>
      <c r="AE7" s="10">
        <v>288</v>
      </c>
      <c r="AF7" s="10">
        <v>1208</v>
      </c>
      <c r="AG7" s="10"/>
      <c r="AH7" s="10">
        <v>492</v>
      </c>
      <c r="AI7" s="10">
        <v>532</v>
      </c>
      <c r="AJ7" s="10">
        <v>422</v>
      </c>
      <c r="AK7" s="10">
        <v>70</v>
      </c>
      <c r="AL7" s="10"/>
      <c r="AM7" s="10">
        <v>611</v>
      </c>
      <c r="AN7" s="10">
        <v>629</v>
      </c>
      <c r="AO7" s="10"/>
      <c r="AP7" s="10">
        <v>626</v>
      </c>
      <c r="AQ7" s="10">
        <v>539</v>
      </c>
    </row>
    <row r="8" spans="2:43" ht="30" customHeight="1" x14ac:dyDescent="0.3">
      <c r="B8" s="11" t="s">
        <v>19</v>
      </c>
      <c r="C8" s="11">
        <v>1503</v>
      </c>
      <c r="D8" s="11">
        <v>725</v>
      </c>
      <c r="E8" s="11">
        <v>770</v>
      </c>
      <c r="F8" s="11"/>
      <c r="G8" s="11">
        <v>174</v>
      </c>
      <c r="H8" s="11">
        <v>248</v>
      </c>
      <c r="I8" s="11">
        <v>269</v>
      </c>
      <c r="J8" s="11">
        <v>243</v>
      </c>
      <c r="K8" s="11">
        <v>240</v>
      </c>
      <c r="L8" s="11">
        <v>330</v>
      </c>
      <c r="M8" s="11"/>
      <c r="N8" s="11">
        <v>334</v>
      </c>
      <c r="O8" s="11">
        <v>561</v>
      </c>
      <c r="P8" s="11">
        <v>335</v>
      </c>
      <c r="Q8" s="11">
        <v>274</v>
      </c>
      <c r="R8" s="11"/>
      <c r="S8" s="11">
        <v>499</v>
      </c>
      <c r="T8" s="11">
        <v>840</v>
      </c>
      <c r="U8" s="11">
        <v>155</v>
      </c>
      <c r="V8" s="11"/>
      <c r="W8" s="11">
        <v>180</v>
      </c>
      <c r="X8" s="11">
        <v>51</v>
      </c>
      <c r="Y8" s="11">
        <v>140</v>
      </c>
      <c r="Z8" s="11">
        <v>16</v>
      </c>
      <c r="AA8" s="11">
        <v>29</v>
      </c>
      <c r="AB8" s="11">
        <v>23</v>
      </c>
      <c r="AC8" s="11">
        <v>946</v>
      </c>
      <c r="AD8" s="11"/>
      <c r="AE8" s="11">
        <v>274</v>
      </c>
      <c r="AF8" s="11">
        <v>1212</v>
      </c>
      <c r="AG8" s="11"/>
      <c r="AH8" s="11">
        <v>481</v>
      </c>
      <c r="AI8" s="11">
        <v>572</v>
      </c>
      <c r="AJ8" s="11">
        <v>398</v>
      </c>
      <c r="AK8" s="11">
        <v>53</v>
      </c>
      <c r="AL8" s="11"/>
      <c r="AM8" s="11">
        <v>572</v>
      </c>
      <c r="AN8" s="11">
        <v>601</v>
      </c>
      <c r="AO8" s="11"/>
      <c r="AP8" s="11">
        <v>617</v>
      </c>
      <c r="AQ8" s="11">
        <v>503</v>
      </c>
    </row>
    <row r="9" spans="2:43" ht="57.6" x14ac:dyDescent="0.3">
      <c r="B9" s="15" t="s">
        <v>271</v>
      </c>
      <c r="C9" s="14">
        <v>0.22791410373499199</v>
      </c>
      <c r="D9" s="14">
        <v>0.272711881977444</v>
      </c>
      <c r="E9" s="14">
        <v>0.185511657077091</v>
      </c>
      <c r="F9" s="14"/>
      <c r="G9" s="14">
        <v>0.14275158474518901</v>
      </c>
      <c r="H9" s="14">
        <v>0.18714887683849499</v>
      </c>
      <c r="I9" s="14">
        <v>0.24646767718034401</v>
      </c>
      <c r="J9" s="14">
        <v>0.255365060866386</v>
      </c>
      <c r="K9" s="14">
        <v>0.21822885474746001</v>
      </c>
      <c r="L9" s="14">
        <v>0.27513570388984299</v>
      </c>
      <c r="M9" s="14"/>
      <c r="N9" s="14">
        <v>0.150335960006412</v>
      </c>
      <c r="O9" s="14">
        <v>0.237833072477422</v>
      </c>
      <c r="P9" s="14">
        <v>0.29118147153642399</v>
      </c>
      <c r="Q9" s="14">
        <v>0.22467803944540299</v>
      </c>
      <c r="R9" s="14"/>
      <c r="S9" s="14">
        <v>0.23339287889262</v>
      </c>
      <c r="T9" s="14">
        <v>0.239367102536687</v>
      </c>
      <c r="U9" s="14">
        <v>0.13567760967766301</v>
      </c>
      <c r="V9" s="14"/>
      <c r="W9" s="14">
        <v>9.5090936375079704E-2</v>
      </c>
      <c r="X9" s="14">
        <v>0.21633231178703</v>
      </c>
      <c r="Y9" s="14">
        <v>0.18605123057857101</v>
      </c>
      <c r="Z9" s="14">
        <v>0.127436995308432</v>
      </c>
      <c r="AA9" s="14">
        <v>0.19472751465031901</v>
      </c>
      <c r="AB9" s="14">
        <v>0.29901206788777301</v>
      </c>
      <c r="AC9" s="14">
        <v>0.27503221948314599</v>
      </c>
      <c r="AD9" s="14"/>
      <c r="AE9" s="14">
        <v>0.23303061619934701</v>
      </c>
      <c r="AF9" s="14">
        <v>0.22773945457747199</v>
      </c>
      <c r="AG9" s="14"/>
      <c r="AH9" s="14">
        <v>0.42011755579753801</v>
      </c>
      <c r="AI9" s="14">
        <v>9.8890098928681405E-2</v>
      </c>
      <c r="AJ9" s="14">
        <v>0.19615635663389799</v>
      </c>
      <c r="AK9" s="14">
        <v>0.115097266878759</v>
      </c>
      <c r="AL9" s="14"/>
      <c r="AM9" s="14">
        <v>0.44915362247256202</v>
      </c>
      <c r="AN9" s="14">
        <v>7.8618542072835099E-2</v>
      </c>
      <c r="AO9" s="14"/>
      <c r="AP9" s="14">
        <v>8.1324741350921798E-2</v>
      </c>
      <c r="AQ9" s="14">
        <v>0.45563669637220999</v>
      </c>
    </row>
    <row r="10" spans="2:43" ht="57.6" x14ac:dyDescent="0.3">
      <c r="B10" s="15" t="s">
        <v>272</v>
      </c>
      <c r="C10" s="14">
        <v>0.63465546420894203</v>
      </c>
      <c r="D10" s="14">
        <v>0.62270978722050496</v>
      </c>
      <c r="E10" s="14">
        <v>0.64615105448890198</v>
      </c>
      <c r="F10" s="14"/>
      <c r="G10" s="14">
        <v>0.74467784756465905</v>
      </c>
      <c r="H10" s="14">
        <v>0.66013280489355597</v>
      </c>
      <c r="I10" s="14">
        <v>0.61734217597397401</v>
      </c>
      <c r="J10" s="14">
        <v>0.61181224790709299</v>
      </c>
      <c r="K10" s="14">
        <v>0.58078433499881399</v>
      </c>
      <c r="L10" s="14">
        <v>0.62758370349484305</v>
      </c>
      <c r="M10" s="14"/>
      <c r="N10" s="14">
        <v>0.72564765118437602</v>
      </c>
      <c r="O10" s="14">
        <v>0.60495497767274398</v>
      </c>
      <c r="P10" s="14">
        <v>0.58331165500939097</v>
      </c>
      <c r="Q10" s="14">
        <v>0.64746411287175099</v>
      </c>
      <c r="R10" s="14"/>
      <c r="S10" s="14">
        <v>0.70059083166993397</v>
      </c>
      <c r="T10" s="14">
        <v>0.61124095029865999</v>
      </c>
      <c r="U10" s="14">
        <v>0.56682316121880605</v>
      </c>
      <c r="V10" s="14"/>
      <c r="W10" s="14">
        <v>0.726932667806371</v>
      </c>
      <c r="X10" s="14">
        <v>0.70756637750449003</v>
      </c>
      <c r="Y10" s="14">
        <v>0.71983504870667503</v>
      </c>
      <c r="Z10" s="14">
        <v>0.61364041927053004</v>
      </c>
      <c r="AA10" s="14">
        <v>0.80527248534967999</v>
      </c>
      <c r="AB10" s="14">
        <v>0.70098793211222699</v>
      </c>
      <c r="AC10" s="14">
        <v>0.59345172707090199</v>
      </c>
      <c r="AD10" s="14"/>
      <c r="AE10" s="14">
        <v>0.65142766503754801</v>
      </c>
      <c r="AF10" s="14">
        <v>0.63241728186359403</v>
      </c>
      <c r="AG10" s="14"/>
      <c r="AH10" s="14">
        <v>0.47434341105011202</v>
      </c>
      <c r="AI10" s="14">
        <v>0.80984361676058103</v>
      </c>
      <c r="AJ10" s="14">
        <v>0.59374800564019803</v>
      </c>
      <c r="AK10" s="14">
        <v>0.50311096525268395</v>
      </c>
      <c r="AL10" s="14"/>
      <c r="AM10" s="14">
        <v>0.43653566636149799</v>
      </c>
      <c r="AN10" s="14">
        <v>0.82161456194831295</v>
      </c>
      <c r="AO10" s="14"/>
      <c r="AP10" s="14">
        <v>0.81990964478158002</v>
      </c>
      <c r="AQ10" s="14">
        <v>0.45266821172018001</v>
      </c>
    </row>
    <row r="11" spans="2:43" x14ac:dyDescent="0.3">
      <c r="B11" s="15" t="s">
        <v>268</v>
      </c>
      <c r="C11" s="19">
        <v>0.137430432056066</v>
      </c>
      <c r="D11" s="19">
        <v>0.10457833080205101</v>
      </c>
      <c r="E11" s="19">
        <v>0.168337288434007</v>
      </c>
      <c r="F11" s="19"/>
      <c r="G11" s="19">
        <v>0.112570567690151</v>
      </c>
      <c r="H11" s="19">
        <v>0.15271831826794999</v>
      </c>
      <c r="I11" s="19">
        <v>0.13619014684568201</v>
      </c>
      <c r="J11" s="19">
        <v>0.13282269122652099</v>
      </c>
      <c r="K11" s="19">
        <v>0.200986810253726</v>
      </c>
      <c r="L11" s="19">
        <v>9.7280592615313397E-2</v>
      </c>
      <c r="M11" s="19"/>
      <c r="N11" s="19">
        <v>0.12401638880921199</v>
      </c>
      <c r="O11" s="19">
        <v>0.157211949849834</v>
      </c>
      <c r="P11" s="19">
        <v>0.12550687345418499</v>
      </c>
      <c r="Q11" s="19">
        <v>0.127857847682847</v>
      </c>
      <c r="R11" s="19"/>
      <c r="S11" s="19">
        <v>6.6016289437446404E-2</v>
      </c>
      <c r="T11" s="19">
        <v>0.14939194716465301</v>
      </c>
      <c r="U11" s="19">
        <v>0.29749922910352999</v>
      </c>
      <c r="V11" s="19"/>
      <c r="W11" s="19">
        <v>0.17797639581854899</v>
      </c>
      <c r="X11" s="19">
        <v>7.6101310708480294E-2</v>
      </c>
      <c r="Y11" s="19">
        <v>9.4113720714753699E-2</v>
      </c>
      <c r="Z11" s="19">
        <v>0.25892258542103902</v>
      </c>
      <c r="AA11" s="19">
        <v>0</v>
      </c>
      <c r="AB11" s="19">
        <v>0</v>
      </c>
      <c r="AC11" s="19">
        <v>0.13151605344595199</v>
      </c>
      <c r="AD11" s="19"/>
      <c r="AE11" s="19">
        <v>0.115541718763105</v>
      </c>
      <c r="AF11" s="19">
        <v>0.13984326355893401</v>
      </c>
      <c r="AG11" s="19"/>
      <c r="AH11" s="19">
        <v>0.10553903315235</v>
      </c>
      <c r="AI11" s="19">
        <v>9.1266284310737494E-2</v>
      </c>
      <c r="AJ11" s="19">
        <v>0.21009563772590401</v>
      </c>
      <c r="AK11" s="19">
        <v>0.38179176786855801</v>
      </c>
      <c r="AL11" s="19"/>
      <c r="AM11" s="19">
        <v>0.11431071116593999</v>
      </c>
      <c r="AN11" s="19">
        <v>9.9766895978851994E-2</v>
      </c>
      <c r="AO11" s="19"/>
      <c r="AP11" s="19">
        <v>9.8765613867498298E-2</v>
      </c>
      <c r="AQ11" s="19">
        <v>9.1695091907610604E-2</v>
      </c>
    </row>
    <row r="12" spans="2:43" x14ac:dyDescent="0.3">
      <c r="B12" s="16" t="s">
        <v>63</v>
      </c>
    </row>
    <row r="13" spans="2:43" x14ac:dyDescent="0.3">
      <c r="B13" t="s">
        <v>59</v>
      </c>
    </row>
    <row r="14" spans="2:43" x14ac:dyDescent="0.3">
      <c r="B14" t="s">
        <v>60</v>
      </c>
    </row>
    <row r="16" spans="2:43" x14ac:dyDescent="0.3">
      <c r="B16" s="8" t="str">
        <f>HYPERLINK("#'Contents'!A1", "Return to Contents")</f>
        <v>Return to Contents</v>
      </c>
    </row>
  </sheetData>
  <mergeCells count="10">
    <mergeCell ref="AE5:AF5"/>
    <mergeCell ref="AH5:AK5"/>
    <mergeCell ref="AM5:AN5"/>
    <mergeCell ref="AP5:AQ5"/>
    <mergeCell ref="D2:AJ2"/>
    <mergeCell ref="D5:E5"/>
    <mergeCell ref="G5:L5"/>
    <mergeCell ref="N5:Q5"/>
    <mergeCell ref="S5:U5"/>
    <mergeCell ref="W5:AC5"/>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AQ16"/>
  <sheetViews>
    <sheetView showGridLines="0" workbookViewId="0">
      <pane xSplit="2" topLeftCell="C1" activePane="topRight" state="frozen"/>
      <selection pane="topRight"/>
    </sheetView>
  </sheetViews>
  <sheetFormatPr defaultColWidth="11.5546875" defaultRowHeight="14.4" x14ac:dyDescent="0.3"/>
  <cols>
    <col min="2" max="2" width="25.6640625" customWidth="1"/>
    <col min="3" max="5" width="10.6640625" customWidth="1"/>
    <col min="6" max="6" width="2.21875" customWidth="1"/>
    <col min="7" max="12" width="10.6640625" customWidth="1"/>
    <col min="13" max="13" width="2.21875" customWidth="1"/>
    <col min="14" max="17" width="10.6640625" customWidth="1"/>
    <col min="18" max="18" width="2.21875" customWidth="1"/>
    <col min="19" max="21" width="10.6640625" customWidth="1"/>
    <col min="22" max="22" width="2.21875" customWidth="1"/>
    <col min="23" max="29" width="10.6640625" customWidth="1"/>
    <col min="30" max="30" width="2.21875" customWidth="1"/>
    <col min="31" max="32" width="10.6640625" customWidth="1"/>
    <col min="33" max="33" width="2.21875" customWidth="1"/>
    <col min="34" max="37" width="10.6640625" customWidth="1"/>
    <col min="38" max="38" width="2.21875" customWidth="1"/>
    <col min="39" max="40" width="10.6640625" customWidth="1"/>
    <col min="41" max="41" width="2.21875" customWidth="1"/>
    <col min="42" max="43" width="10.6640625" customWidth="1"/>
    <col min="44" max="44" width="2.21875" customWidth="1"/>
  </cols>
  <sheetData>
    <row r="2" spans="2:43" ht="40.049999999999997" customHeight="1" x14ac:dyDescent="0.3">
      <c r="D2" s="29" t="s">
        <v>66</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5" spans="2:43" ht="30" customHeight="1" x14ac:dyDescent="0.3">
      <c r="B5" s="18"/>
      <c r="C5" s="18"/>
      <c r="D5" s="28" t="s">
        <v>50</v>
      </c>
      <c r="E5" s="28"/>
      <c r="F5" s="18"/>
      <c r="G5" s="28" t="s">
        <v>51</v>
      </c>
      <c r="H5" s="28"/>
      <c r="I5" s="28"/>
      <c r="J5" s="28"/>
      <c r="K5" s="28"/>
      <c r="L5" s="28"/>
      <c r="M5" s="18"/>
      <c r="N5" s="28" t="s">
        <v>52</v>
      </c>
      <c r="O5" s="28"/>
      <c r="P5" s="28"/>
      <c r="Q5" s="28"/>
      <c r="R5" s="18"/>
      <c r="S5" s="28" t="s">
        <v>53</v>
      </c>
      <c r="T5" s="28"/>
      <c r="U5" s="28"/>
      <c r="V5" s="18"/>
      <c r="W5" s="28" t="s">
        <v>54</v>
      </c>
      <c r="X5" s="28"/>
      <c r="Y5" s="28"/>
      <c r="Z5" s="28"/>
      <c r="AA5" s="28"/>
      <c r="AB5" s="28"/>
      <c r="AC5" s="28"/>
      <c r="AD5" s="18"/>
      <c r="AE5" s="28" t="s">
        <v>55</v>
      </c>
      <c r="AF5" s="28"/>
      <c r="AG5" s="18"/>
      <c r="AH5" s="28" t="s">
        <v>56</v>
      </c>
      <c r="AI5" s="28"/>
      <c r="AJ5" s="28"/>
      <c r="AK5" s="28"/>
      <c r="AL5" s="18"/>
      <c r="AM5" s="28" t="s">
        <v>57</v>
      </c>
      <c r="AN5" s="28"/>
      <c r="AO5" s="18"/>
      <c r="AP5" s="28" t="s">
        <v>58</v>
      </c>
      <c r="AQ5" s="28"/>
    </row>
    <row r="6" spans="2:43" ht="100.8"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W6" s="12" t="s">
        <v>33</v>
      </c>
      <c r="X6" s="12" t="s">
        <v>34</v>
      </c>
      <c r="Y6" s="12" t="s">
        <v>35</v>
      </c>
      <c r="Z6" s="12" t="s">
        <v>36</v>
      </c>
      <c r="AA6" s="12" t="s">
        <v>37</v>
      </c>
      <c r="AB6" s="12" t="s">
        <v>38</v>
      </c>
      <c r="AC6" s="12" t="s">
        <v>39</v>
      </c>
      <c r="AE6" s="12" t="s">
        <v>40</v>
      </c>
      <c r="AF6" s="12" t="s">
        <v>41</v>
      </c>
      <c r="AH6" s="12" t="s">
        <v>42</v>
      </c>
      <c r="AI6" s="12" t="s">
        <v>43</v>
      </c>
      <c r="AJ6" s="12" t="s">
        <v>44</v>
      </c>
      <c r="AK6" s="12" t="s">
        <v>45</v>
      </c>
      <c r="AM6" s="12" t="s">
        <v>46</v>
      </c>
      <c r="AN6" s="12" t="s">
        <v>47</v>
      </c>
      <c r="AP6" s="12" t="s">
        <v>48</v>
      </c>
      <c r="AQ6" s="12" t="s">
        <v>49</v>
      </c>
    </row>
    <row r="7" spans="2:43" ht="30" customHeight="1" x14ac:dyDescent="0.3">
      <c r="B7" s="10" t="s">
        <v>18</v>
      </c>
      <c r="C7" s="10">
        <v>1534</v>
      </c>
      <c r="D7" s="10">
        <v>714</v>
      </c>
      <c r="E7" s="10">
        <v>814</v>
      </c>
      <c r="F7" s="10"/>
      <c r="G7" s="10">
        <v>192</v>
      </c>
      <c r="H7" s="10">
        <v>215</v>
      </c>
      <c r="I7" s="10">
        <v>232</v>
      </c>
      <c r="J7" s="10">
        <v>214</v>
      </c>
      <c r="K7" s="10">
        <v>242</v>
      </c>
      <c r="L7" s="10">
        <v>439</v>
      </c>
      <c r="M7" s="10"/>
      <c r="N7" s="10">
        <v>278</v>
      </c>
      <c r="O7" s="10">
        <v>646</v>
      </c>
      <c r="P7" s="10">
        <v>318</v>
      </c>
      <c r="Q7" s="10">
        <v>292</v>
      </c>
      <c r="R7" s="10"/>
      <c r="S7" s="10">
        <v>878</v>
      </c>
      <c r="T7" s="10">
        <v>561</v>
      </c>
      <c r="U7" s="10">
        <v>88</v>
      </c>
      <c r="V7" s="10"/>
      <c r="W7" s="10">
        <v>210</v>
      </c>
      <c r="X7" s="10">
        <v>43</v>
      </c>
      <c r="Y7" s="10">
        <v>48</v>
      </c>
      <c r="Z7" s="10">
        <v>19</v>
      </c>
      <c r="AA7" s="10">
        <v>14</v>
      </c>
      <c r="AB7" s="10">
        <v>19</v>
      </c>
      <c r="AC7" s="10">
        <v>1108</v>
      </c>
      <c r="AD7" s="10"/>
      <c r="AE7" s="10">
        <v>304</v>
      </c>
      <c r="AF7" s="10">
        <v>1207</v>
      </c>
      <c r="AG7" s="10"/>
      <c r="AH7" s="10">
        <v>499</v>
      </c>
      <c r="AI7" s="10">
        <v>517</v>
      </c>
      <c r="AJ7" s="10">
        <v>424</v>
      </c>
      <c r="AK7" s="10">
        <v>94</v>
      </c>
      <c r="AL7" s="10"/>
      <c r="AM7" s="10">
        <v>614</v>
      </c>
      <c r="AN7" s="10">
        <v>614</v>
      </c>
      <c r="AO7" s="10"/>
      <c r="AP7" s="10">
        <v>634</v>
      </c>
      <c r="AQ7" s="10">
        <v>542</v>
      </c>
    </row>
    <row r="8" spans="2:43" ht="30" customHeight="1" x14ac:dyDescent="0.3">
      <c r="B8" s="11" t="s">
        <v>19</v>
      </c>
      <c r="C8" s="11">
        <v>1545</v>
      </c>
      <c r="D8" s="11">
        <v>753</v>
      </c>
      <c r="E8" s="11">
        <v>786</v>
      </c>
      <c r="F8" s="11"/>
      <c r="G8" s="11">
        <v>198</v>
      </c>
      <c r="H8" s="11">
        <v>288</v>
      </c>
      <c r="I8" s="11">
        <v>236</v>
      </c>
      <c r="J8" s="11">
        <v>253</v>
      </c>
      <c r="K8" s="11">
        <v>258</v>
      </c>
      <c r="L8" s="11">
        <v>311</v>
      </c>
      <c r="M8" s="11"/>
      <c r="N8" s="11">
        <v>369</v>
      </c>
      <c r="O8" s="11">
        <v>616</v>
      </c>
      <c r="P8" s="11">
        <v>311</v>
      </c>
      <c r="Q8" s="11">
        <v>248</v>
      </c>
      <c r="R8" s="11"/>
      <c r="S8" s="11">
        <v>509</v>
      </c>
      <c r="T8" s="11">
        <v>871</v>
      </c>
      <c r="U8" s="11">
        <v>157</v>
      </c>
      <c r="V8" s="11"/>
      <c r="W8" s="11">
        <v>196</v>
      </c>
      <c r="X8" s="11">
        <v>66</v>
      </c>
      <c r="Y8" s="11">
        <v>171</v>
      </c>
      <c r="Z8" s="11">
        <v>18</v>
      </c>
      <c r="AA8" s="11">
        <v>33</v>
      </c>
      <c r="AB8" s="11">
        <v>27</v>
      </c>
      <c r="AC8" s="11">
        <v>912</v>
      </c>
      <c r="AD8" s="11"/>
      <c r="AE8" s="11">
        <v>283</v>
      </c>
      <c r="AF8" s="11">
        <v>1235</v>
      </c>
      <c r="AG8" s="11"/>
      <c r="AH8" s="11">
        <v>485</v>
      </c>
      <c r="AI8" s="11">
        <v>567</v>
      </c>
      <c r="AJ8" s="11">
        <v>424</v>
      </c>
      <c r="AK8" s="11">
        <v>70</v>
      </c>
      <c r="AL8" s="11"/>
      <c r="AM8" s="11">
        <v>556</v>
      </c>
      <c r="AN8" s="11">
        <v>609</v>
      </c>
      <c r="AO8" s="11"/>
      <c r="AP8" s="11">
        <v>635</v>
      </c>
      <c r="AQ8" s="11">
        <v>503</v>
      </c>
    </row>
    <row r="9" spans="2:43" ht="43.2" x14ac:dyDescent="0.3">
      <c r="B9" s="15" t="s">
        <v>273</v>
      </c>
      <c r="C9" s="14">
        <v>0.30142856782340599</v>
      </c>
      <c r="D9" s="14">
        <v>0.354610055529263</v>
      </c>
      <c r="E9" s="14">
        <v>0.25020461728605498</v>
      </c>
      <c r="F9" s="14"/>
      <c r="G9" s="14">
        <v>0.19502630421057299</v>
      </c>
      <c r="H9" s="14">
        <v>0.24951262432499499</v>
      </c>
      <c r="I9" s="14">
        <v>0.30663057731615601</v>
      </c>
      <c r="J9" s="14">
        <v>0.27363953003791702</v>
      </c>
      <c r="K9" s="14">
        <v>0.34568178369286501</v>
      </c>
      <c r="L9" s="14">
        <v>0.39933867972500198</v>
      </c>
      <c r="M9" s="14"/>
      <c r="N9" s="14">
        <v>0.278911230290527</v>
      </c>
      <c r="O9" s="14">
        <v>0.31430380902426802</v>
      </c>
      <c r="P9" s="14">
        <v>0.32371634903857799</v>
      </c>
      <c r="Q9" s="14">
        <v>0.274992046052561</v>
      </c>
      <c r="R9" s="14"/>
      <c r="S9" s="14">
        <v>0.34917437848446797</v>
      </c>
      <c r="T9" s="14">
        <v>0.29749374802374001</v>
      </c>
      <c r="U9" s="14">
        <v>0.15934824338728401</v>
      </c>
      <c r="V9" s="14"/>
      <c r="W9" s="14">
        <v>0.192111438719202</v>
      </c>
      <c r="X9" s="14">
        <v>0.203446671871375</v>
      </c>
      <c r="Y9" s="14">
        <v>0.246624447052358</v>
      </c>
      <c r="Z9" s="14">
        <v>0.317485472683181</v>
      </c>
      <c r="AA9" s="14">
        <v>0.30651312598701702</v>
      </c>
      <c r="AB9" s="14">
        <v>0.39309560732277299</v>
      </c>
      <c r="AC9" s="14">
        <v>0.35386245462452598</v>
      </c>
      <c r="AD9" s="14"/>
      <c r="AE9" s="14">
        <v>0.28770174548242999</v>
      </c>
      <c r="AF9" s="14">
        <v>0.30976812091386002</v>
      </c>
      <c r="AG9" s="14"/>
      <c r="AH9" s="14">
        <v>0.58452753030201898</v>
      </c>
      <c r="AI9" s="14">
        <v>0.115735162594877</v>
      </c>
      <c r="AJ9" s="14">
        <v>0.25072435960603101</v>
      </c>
      <c r="AK9" s="14">
        <v>0.14968112813027201</v>
      </c>
      <c r="AL9" s="14"/>
      <c r="AM9" s="14">
        <v>0.63495941567203495</v>
      </c>
      <c r="AN9" s="14">
        <v>7.1043700308956598E-2</v>
      </c>
      <c r="AO9" s="14"/>
      <c r="AP9" s="14">
        <v>8.2784390605111502E-2</v>
      </c>
      <c r="AQ9" s="14">
        <v>0.64414174547744596</v>
      </c>
    </row>
    <row r="10" spans="2:43" ht="57.6" x14ac:dyDescent="0.3">
      <c r="B10" s="15" t="s">
        <v>274</v>
      </c>
      <c r="C10" s="14">
        <v>0.58201865268109798</v>
      </c>
      <c r="D10" s="14">
        <v>0.55774429629842204</v>
      </c>
      <c r="E10" s="14">
        <v>0.60466445289052995</v>
      </c>
      <c r="F10" s="14"/>
      <c r="G10" s="14">
        <v>0.70536286841568796</v>
      </c>
      <c r="H10" s="14">
        <v>0.65505473946787296</v>
      </c>
      <c r="I10" s="14">
        <v>0.55340428791487795</v>
      </c>
      <c r="J10" s="14">
        <v>0.573116091553732</v>
      </c>
      <c r="K10" s="14">
        <v>0.50643626569675204</v>
      </c>
      <c r="L10" s="14">
        <v>0.52730129988859697</v>
      </c>
      <c r="M10" s="14"/>
      <c r="N10" s="14">
        <v>0.61608176663079495</v>
      </c>
      <c r="O10" s="14">
        <v>0.55957366618620696</v>
      </c>
      <c r="P10" s="14">
        <v>0.57146776410331901</v>
      </c>
      <c r="Q10" s="14">
        <v>0.60032550151082398</v>
      </c>
      <c r="R10" s="14"/>
      <c r="S10" s="14">
        <v>0.56387565675069395</v>
      </c>
      <c r="T10" s="14">
        <v>0.57882137346514695</v>
      </c>
      <c r="U10" s="14">
        <v>0.66201728515158997</v>
      </c>
      <c r="V10" s="14"/>
      <c r="W10" s="14">
        <v>0.654858929250418</v>
      </c>
      <c r="X10" s="14">
        <v>0.65908745872882502</v>
      </c>
      <c r="Y10" s="14">
        <v>0.69319481590330101</v>
      </c>
      <c r="Z10" s="14">
        <v>0.62682053762162204</v>
      </c>
      <c r="AA10" s="14">
        <v>0.60295439467307099</v>
      </c>
      <c r="AB10" s="14">
        <v>0.55563759550234904</v>
      </c>
      <c r="AC10" s="14">
        <v>0.51650484865636404</v>
      </c>
      <c r="AD10" s="14"/>
      <c r="AE10" s="14">
        <v>0.622635883319829</v>
      </c>
      <c r="AF10" s="14">
        <v>0.57167808851767099</v>
      </c>
      <c r="AG10" s="14"/>
      <c r="AH10" s="14">
        <v>0.32479240940556597</v>
      </c>
      <c r="AI10" s="14">
        <v>0.81803533854654198</v>
      </c>
      <c r="AJ10" s="14">
        <v>0.56280948648177598</v>
      </c>
      <c r="AK10" s="14">
        <v>0.56935957608046095</v>
      </c>
      <c r="AL10" s="14"/>
      <c r="AM10" s="14">
        <v>0.267389373430786</v>
      </c>
      <c r="AN10" s="14">
        <v>0.86133649592854999</v>
      </c>
      <c r="AO10" s="14"/>
      <c r="AP10" s="14">
        <v>0.85438826507198695</v>
      </c>
      <c r="AQ10" s="14">
        <v>0.28915658004195899</v>
      </c>
    </row>
    <row r="11" spans="2:43" x14ac:dyDescent="0.3">
      <c r="B11" s="15" t="s">
        <v>268</v>
      </c>
      <c r="C11" s="19">
        <v>0.116552779495496</v>
      </c>
      <c r="D11" s="19">
        <v>8.7645648172315196E-2</v>
      </c>
      <c r="E11" s="19">
        <v>0.14513092982341499</v>
      </c>
      <c r="F11" s="19"/>
      <c r="G11" s="19">
        <v>9.9610827373738997E-2</v>
      </c>
      <c r="H11" s="19">
        <v>9.5432636207132507E-2</v>
      </c>
      <c r="I11" s="19">
        <v>0.13996513476896599</v>
      </c>
      <c r="J11" s="19">
        <v>0.15324437840835001</v>
      </c>
      <c r="K11" s="19">
        <v>0.14788195061038301</v>
      </c>
      <c r="L11" s="19">
        <v>7.3360020386401797E-2</v>
      </c>
      <c r="M11" s="19"/>
      <c r="N11" s="19">
        <v>0.105007003078678</v>
      </c>
      <c r="O11" s="19">
        <v>0.12612252478952499</v>
      </c>
      <c r="P11" s="19">
        <v>0.104815886858103</v>
      </c>
      <c r="Q11" s="19">
        <v>0.12468245243661499</v>
      </c>
      <c r="R11" s="19"/>
      <c r="S11" s="19">
        <v>8.6949964764838406E-2</v>
      </c>
      <c r="T11" s="19">
        <v>0.123684878511113</v>
      </c>
      <c r="U11" s="19">
        <v>0.17863447146112599</v>
      </c>
      <c r="V11" s="19"/>
      <c r="W11" s="19">
        <v>0.15302963203038</v>
      </c>
      <c r="X11" s="19">
        <v>0.13746586939979999</v>
      </c>
      <c r="Y11" s="19">
        <v>6.0180737044341202E-2</v>
      </c>
      <c r="Z11" s="19">
        <v>5.5693989695197399E-2</v>
      </c>
      <c r="AA11" s="19">
        <v>9.0532479339912597E-2</v>
      </c>
      <c r="AB11" s="19">
        <v>5.1266797174877601E-2</v>
      </c>
      <c r="AC11" s="19">
        <v>0.12963269671910899</v>
      </c>
      <c r="AD11" s="19"/>
      <c r="AE11" s="19">
        <v>8.9662371197740301E-2</v>
      </c>
      <c r="AF11" s="19">
        <v>0.118553790568469</v>
      </c>
      <c r="AG11" s="19"/>
      <c r="AH11" s="19">
        <v>9.0680060292415293E-2</v>
      </c>
      <c r="AI11" s="19">
        <v>6.6229498858580593E-2</v>
      </c>
      <c r="AJ11" s="19">
        <v>0.18646615391219401</v>
      </c>
      <c r="AK11" s="19">
        <v>0.28095929578926698</v>
      </c>
      <c r="AL11" s="19"/>
      <c r="AM11" s="19">
        <v>9.7651210897179194E-2</v>
      </c>
      <c r="AN11" s="19">
        <v>6.76198037624932E-2</v>
      </c>
      <c r="AO11" s="19"/>
      <c r="AP11" s="19">
        <v>6.2827344322901393E-2</v>
      </c>
      <c r="AQ11" s="19">
        <v>6.6701674480595496E-2</v>
      </c>
    </row>
    <row r="12" spans="2:43" x14ac:dyDescent="0.3">
      <c r="B12" s="16" t="s">
        <v>63</v>
      </c>
    </row>
    <row r="13" spans="2:43" x14ac:dyDescent="0.3">
      <c r="B13" t="s">
        <v>59</v>
      </c>
    </row>
    <row r="14" spans="2:43" x14ac:dyDescent="0.3">
      <c r="B14" t="s">
        <v>60</v>
      </c>
    </row>
    <row r="16" spans="2:43" x14ac:dyDescent="0.3">
      <c r="B16" s="8" t="str">
        <f>HYPERLINK("#'Contents'!A1", "Return to Contents")</f>
        <v>Return to Contents</v>
      </c>
    </row>
  </sheetData>
  <mergeCells count="10">
    <mergeCell ref="AE5:AF5"/>
    <mergeCell ref="AH5:AK5"/>
    <mergeCell ref="AM5:AN5"/>
    <mergeCell ref="AP5:AQ5"/>
    <mergeCell ref="D2:AJ2"/>
    <mergeCell ref="D5:E5"/>
    <mergeCell ref="G5:L5"/>
    <mergeCell ref="N5:Q5"/>
    <mergeCell ref="S5:U5"/>
    <mergeCell ref="W5:AC5"/>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AQ17"/>
  <sheetViews>
    <sheetView showGridLines="0" workbookViewId="0">
      <pane xSplit="2" topLeftCell="C1" activePane="topRight" state="frozen"/>
      <selection pane="topRight"/>
    </sheetView>
  </sheetViews>
  <sheetFormatPr defaultColWidth="11.5546875" defaultRowHeight="14.4" x14ac:dyDescent="0.3"/>
  <cols>
    <col min="2" max="2" width="25.6640625" customWidth="1"/>
    <col min="3" max="5" width="10.6640625" customWidth="1"/>
    <col min="6" max="6" width="2.21875" customWidth="1"/>
    <col min="7" max="12" width="10.6640625" customWidth="1"/>
    <col min="13" max="13" width="2.21875" customWidth="1"/>
    <col min="14" max="17" width="10.6640625" customWidth="1"/>
    <col min="18" max="18" width="2.21875" customWidth="1"/>
    <col min="19" max="21" width="10.6640625" customWidth="1"/>
    <col min="22" max="22" width="2.21875" customWidth="1"/>
    <col min="23" max="29" width="10.6640625" customWidth="1"/>
    <col min="30" max="30" width="2.21875" customWidth="1"/>
    <col min="31" max="32" width="10.6640625" customWidth="1"/>
    <col min="33" max="33" width="2.21875" customWidth="1"/>
    <col min="34" max="37" width="10.6640625" customWidth="1"/>
    <col min="38" max="38" width="2.21875" customWidth="1"/>
    <col min="39" max="40" width="10.6640625" customWidth="1"/>
    <col min="41" max="41" width="2.21875" customWidth="1"/>
    <col min="42" max="43" width="10.6640625" customWidth="1"/>
    <col min="44" max="44" width="2.21875" customWidth="1"/>
  </cols>
  <sheetData>
    <row r="2" spans="2:43" ht="40.049999999999997" customHeight="1" x14ac:dyDescent="0.3">
      <c r="D2" s="29" t="s">
        <v>66</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5" spans="2:43" ht="30" customHeight="1" x14ac:dyDescent="0.3">
      <c r="B5" s="18"/>
      <c r="C5" s="18"/>
      <c r="D5" s="28" t="s">
        <v>50</v>
      </c>
      <c r="E5" s="28"/>
      <c r="F5" s="18"/>
      <c r="G5" s="28" t="s">
        <v>51</v>
      </c>
      <c r="H5" s="28"/>
      <c r="I5" s="28"/>
      <c r="J5" s="28"/>
      <c r="K5" s="28"/>
      <c r="L5" s="28"/>
      <c r="M5" s="18"/>
      <c r="N5" s="28" t="s">
        <v>52</v>
      </c>
      <c r="O5" s="28"/>
      <c r="P5" s="28"/>
      <c r="Q5" s="28"/>
      <c r="R5" s="18"/>
      <c r="S5" s="28" t="s">
        <v>53</v>
      </c>
      <c r="T5" s="28"/>
      <c r="U5" s="28"/>
      <c r="V5" s="18"/>
      <c r="W5" s="28" t="s">
        <v>54</v>
      </c>
      <c r="X5" s="28"/>
      <c r="Y5" s="28"/>
      <c r="Z5" s="28"/>
      <c r="AA5" s="28"/>
      <c r="AB5" s="28"/>
      <c r="AC5" s="28"/>
      <c r="AD5" s="18"/>
      <c r="AE5" s="28" t="s">
        <v>55</v>
      </c>
      <c r="AF5" s="28"/>
      <c r="AG5" s="18"/>
      <c r="AH5" s="28" t="s">
        <v>56</v>
      </c>
      <c r="AI5" s="28"/>
      <c r="AJ5" s="28"/>
      <c r="AK5" s="28"/>
      <c r="AL5" s="18"/>
      <c r="AM5" s="28" t="s">
        <v>57</v>
      </c>
      <c r="AN5" s="28"/>
      <c r="AO5" s="18"/>
      <c r="AP5" s="28" t="s">
        <v>58</v>
      </c>
      <c r="AQ5" s="28"/>
    </row>
    <row r="6" spans="2:43" ht="100.8"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W6" s="12" t="s">
        <v>33</v>
      </c>
      <c r="X6" s="12" t="s">
        <v>34</v>
      </c>
      <c r="Y6" s="12" t="s">
        <v>35</v>
      </c>
      <c r="Z6" s="12" t="s">
        <v>36</v>
      </c>
      <c r="AA6" s="12" t="s">
        <v>37</v>
      </c>
      <c r="AB6" s="12" t="s">
        <v>38</v>
      </c>
      <c r="AC6" s="12" t="s">
        <v>39</v>
      </c>
      <c r="AE6" s="12" t="s">
        <v>40</v>
      </c>
      <c r="AF6" s="12" t="s">
        <v>41</v>
      </c>
      <c r="AH6" s="12" t="s">
        <v>42</v>
      </c>
      <c r="AI6" s="12" t="s">
        <v>43</v>
      </c>
      <c r="AJ6" s="12" t="s">
        <v>44</v>
      </c>
      <c r="AK6" s="12" t="s">
        <v>45</v>
      </c>
      <c r="AM6" s="12" t="s">
        <v>46</v>
      </c>
      <c r="AN6" s="12" t="s">
        <v>47</v>
      </c>
      <c r="AP6" s="12" t="s">
        <v>48</v>
      </c>
      <c r="AQ6" s="12" t="s">
        <v>49</v>
      </c>
    </row>
    <row r="7" spans="2:43" ht="30" customHeight="1" x14ac:dyDescent="0.3">
      <c r="B7" s="10" t="s">
        <v>18</v>
      </c>
      <c r="C7" s="10">
        <v>1503</v>
      </c>
      <c r="D7" s="10">
        <v>703</v>
      </c>
      <c r="E7" s="10">
        <v>789</v>
      </c>
      <c r="F7" s="10"/>
      <c r="G7" s="10">
        <v>163</v>
      </c>
      <c r="H7" s="10">
        <v>204</v>
      </c>
      <c r="I7" s="10">
        <v>248</v>
      </c>
      <c r="J7" s="10">
        <v>202</v>
      </c>
      <c r="K7" s="10">
        <v>246</v>
      </c>
      <c r="L7" s="10">
        <v>440</v>
      </c>
      <c r="M7" s="10"/>
      <c r="N7" s="10">
        <v>272</v>
      </c>
      <c r="O7" s="10">
        <v>626</v>
      </c>
      <c r="P7" s="10">
        <v>309</v>
      </c>
      <c r="Q7" s="10">
        <v>296</v>
      </c>
      <c r="R7" s="10"/>
      <c r="S7" s="10">
        <v>864</v>
      </c>
      <c r="T7" s="10">
        <v>544</v>
      </c>
      <c r="U7" s="10">
        <v>89</v>
      </c>
      <c r="V7" s="10"/>
      <c r="W7" s="10">
        <v>196</v>
      </c>
      <c r="X7" s="10">
        <v>47</v>
      </c>
      <c r="Y7" s="10">
        <v>43</v>
      </c>
      <c r="Z7" s="10">
        <v>21</v>
      </c>
      <c r="AA7" s="10">
        <v>9</v>
      </c>
      <c r="AB7" s="10">
        <v>21</v>
      </c>
      <c r="AC7" s="10">
        <v>1087</v>
      </c>
      <c r="AD7" s="10"/>
      <c r="AE7" s="10">
        <v>285</v>
      </c>
      <c r="AF7" s="10">
        <v>1193</v>
      </c>
      <c r="AG7" s="10"/>
      <c r="AH7" s="10">
        <v>473</v>
      </c>
      <c r="AI7" s="10">
        <v>514</v>
      </c>
      <c r="AJ7" s="10">
        <v>418</v>
      </c>
      <c r="AK7" s="10">
        <v>98</v>
      </c>
      <c r="AL7" s="10"/>
      <c r="AM7" s="10">
        <v>591</v>
      </c>
      <c r="AN7" s="10">
        <v>612</v>
      </c>
      <c r="AO7" s="10"/>
      <c r="AP7" s="10">
        <v>611</v>
      </c>
      <c r="AQ7" s="10">
        <v>523</v>
      </c>
    </row>
    <row r="8" spans="2:43" ht="30" customHeight="1" x14ac:dyDescent="0.3">
      <c r="B8" s="11" t="s">
        <v>19</v>
      </c>
      <c r="C8" s="11">
        <v>1506</v>
      </c>
      <c r="D8" s="11">
        <v>728</v>
      </c>
      <c r="E8" s="11">
        <v>768</v>
      </c>
      <c r="F8" s="11"/>
      <c r="G8" s="11">
        <v>175</v>
      </c>
      <c r="H8" s="11">
        <v>280</v>
      </c>
      <c r="I8" s="11">
        <v>241</v>
      </c>
      <c r="J8" s="11">
        <v>234</v>
      </c>
      <c r="K8" s="11">
        <v>256</v>
      </c>
      <c r="L8" s="11">
        <v>319</v>
      </c>
      <c r="M8" s="11"/>
      <c r="N8" s="11">
        <v>367</v>
      </c>
      <c r="O8" s="11">
        <v>600</v>
      </c>
      <c r="P8" s="11">
        <v>286</v>
      </c>
      <c r="Q8" s="11">
        <v>252</v>
      </c>
      <c r="R8" s="11"/>
      <c r="S8" s="11">
        <v>502</v>
      </c>
      <c r="T8" s="11">
        <v>832</v>
      </c>
      <c r="U8" s="11">
        <v>167</v>
      </c>
      <c r="V8" s="11"/>
      <c r="W8" s="11">
        <v>178</v>
      </c>
      <c r="X8" s="11">
        <v>73</v>
      </c>
      <c r="Y8" s="11">
        <v>145</v>
      </c>
      <c r="Z8" s="11">
        <v>20</v>
      </c>
      <c r="AA8" s="11">
        <v>32</v>
      </c>
      <c r="AB8" s="11">
        <v>28</v>
      </c>
      <c r="AC8" s="11">
        <v>892</v>
      </c>
      <c r="AD8" s="11"/>
      <c r="AE8" s="11">
        <v>282</v>
      </c>
      <c r="AF8" s="11">
        <v>1199</v>
      </c>
      <c r="AG8" s="11"/>
      <c r="AH8" s="11">
        <v>442</v>
      </c>
      <c r="AI8" s="11">
        <v>549</v>
      </c>
      <c r="AJ8" s="11">
        <v>435</v>
      </c>
      <c r="AK8" s="11">
        <v>80</v>
      </c>
      <c r="AL8" s="11"/>
      <c r="AM8" s="11">
        <v>530</v>
      </c>
      <c r="AN8" s="11">
        <v>622</v>
      </c>
      <c r="AO8" s="11"/>
      <c r="AP8" s="11">
        <v>622</v>
      </c>
      <c r="AQ8" s="11">
        <v>471</v>
      </c>
    </row>
    <row r="9" spans="2:43" ht="43.2" x14ac:dyDescent="0.3">
      <c r="B9" s="15" t="s">
        <v>275</v>
      </c>
      <c r="C9" s="14">
        <v>0.221814020788033</v>
      </c>
      <c r="D9" s="14">
        <v>0.26406152245363801</v>
      </c>
      <c r="E9" s="14">
        <v>0.18318308363910701</v>
      </c>
      <c r="F9" s="14"/>
      <c r="G9" s="14">
        <v>0.161896208282231</v>
      </c>
      <c r="H9" s="14">
        <v>0.13241988291244799</v>
      </c>
      <c r="I9" s="14">
        <v>0.206508252851309</v>
      </c>
      <c r="J9" s="14">
        <v>0.169782390322433</v>
      </c>
      <c r="K9" s="14">
        <v>0.28029246851872203</v>
      </c>
      <c r="L9" s="14">
        <v>0.33567427340107903</v>
      </c>
      <c r="M9" s="14"/>
      <c r="N9" s="14">
        <v>0.15359871433251601</v>
      </c>
      <c r="O9" s="14">
        <v>0.25926371790126501</v>
      </c>
      <c r="P9" s="14">
        <v>0.23102417800233699</v>
      </c>
      <c r="Q9" s="14">
        <v>0.22151105474153299</v>
      </c>
      <c r="R9" s="14"/>
      <c r="S9" s="14">
        <v>0.26817136965534599</v>
      </c>
      <c r="T9" s="14">
        <v>0.219717511198391</v>
      </c>
      <c r="U9" s="14">
        <v>9.4169300622352001E-2</v>
      </c>
      <c r="V9" s="14"/>
      <c r="W9" s="14">
        <v>0.13653629874649001</v>
      </c>
      <c r="X9" s="14">
        <v>0.159815740158713</v>
      </c>
      <c r="Y9" s="14">
        <v>0.20665426262055001</v>
      </c>
      <c r="Z9" s="14">
        <v>0.28853342882417399</v>
      </c>
      <c r="AA9" s="14">
        <v>0.119759514895824</v>
      </c>
      <c r="AB9" s="14">
        <v>0.30861155446471999</v>
      </c>
      <c r="AC9" s="14">
        <v>0.26623304004301901</v>
      </c>
      <c r="AD9" s="14"/>
      <c r="AE9" s="14">
        <v>0.178952982370604</v>
      </c>
      <c r="AF9" s="14">
        <v>0.23339768863122101</v>
      </c>
      <c r="AG9" s="14"/>
      <c r="AH9" s="14">
        <v>0.41794499671270702</v>
      </c>
      <c r="AI9" s="14">
        <v>0.11966468899719</v>
      </c>
      <c r="AJ9" s="14">
        <v>0.171642573526325</v>
      </c>
      <c r="AK9" s="14">
        <v>0.10985602090912</v>
      </c>
      <c r="AL9" s="14"/>
      <c r="AM9" s="14">
        <v>0.45873006592149601</v>
      </c>
      <c r="AN9" s="14">
        <v>7.5207814997495501E-2</v>
      </c>
      <c r="AO9" s="14"/>
      <c r="AP9" s="14">
        <v>7.6004835925058203E-2</v>
      </c>
      <c r="AQ9" s="14">
        <v>0.46326867571154801</v>
      </c>
    </row>
    <row r="10" spans="2:43" ht="43.2" x14ac:dyDescent="0.3">
      <c r="B10" s="15" t="s">
        <v>276</v>
      </c>
      <c r="C10" s="14">
        <v>0.36377257721158401</v>
      </c>
      <c r="D10" s="14">
        <v>0.376274738751948</v>
      </c>
      <c r="E10" s="14">
        <v>0.35452228563129401</v>
      </c>
      <c r="F10" s="14"/>
      <c r="G10" s="14">
        <v>0.28823446685679799</v>
      </c>
      <c r="H10" s="14">
        <v>0.411930628576269</v>
      </c>
      <c r="I10" s="14">
        <v>0.36776632324741698</v>
      </c>
      <c r="J10" s="14">
        <v>0.363238514316923</v>
      </c>
      <c r="K10" s="14">
        <v>0.36052543051491698</v>
      </c>
      <c r="L10" s="14">
        <v>0.36303864780887901</v>
      </c>
      <c r="M10" s="14"/>
      <c r="N10" s="14">
        <v>0.40161010486931897</v>
      </c>
      <c r="O10" s="14">
        <v>0.33630236310230499</v>
      </c>
      <c r="P10" s="14">
        <v>0.379459752326404</v>
      </c>
      <c r="Q10" s="14">
        <v>0.35634278637802902</v>
      </c>
      <c r="R10" s="14"/>
      <c r="S10" s="14">
        <v>0.41389441312634301</v>
      </c>
      <c r="T10" s="14">
        <v>0.33863104541045402</v>
      </c>
      <c r="U10" s="14">
        <v>0.33510275644833298</v>
      </c>
      <c r="V10" s="14"/>
      <c r="W10" s="14">
        <v>0.38656998351711402</v>
      </c>
      <c r="X10" s="14">
        <v>0.482615053292416</v>
      </c>
      <c r="Y10" s="14">
        <v>0.40312429697609897</v>
      </c>
      <c r="Z10" s="14">
        <v>0.43519002633723702</v>
      </c>
      <c r="AA10" s="14">
        <v>0.33370774705637601</v>
      </c>
      <c r="AB10" s="14">
        <v>0.28334882426270203</v>
      </c>
      <c r="AC10" s="14">
        <v>0.35458101340060899</v>
      </c>
      <c r="AD10" s="14"/>
      <c r="AE10" s="14">
        <v>0.37194012728396902</v>
      </c>
      <c r="AF10" s="14">
        <v>0.36237114951621402</v>
      </c>
      <c r="AG10" s="14"/>
      <c r="AH10" s="14">
        <v>0.33148455046757702</v>
      </c>
      <c r="AI10" s="14">
        <v>0.40295058659525901</v>
      </c>
      <c r="AJ10" s="14">
        <v>0.36637064129484898</v>
      </c>
      <c r="AK10" s="14">
        <v>0.25925146368912699</v>
      </c>
      <c r="AL10" s="14"/>
      <c r="AM10" s="14">
        <v>0.31986787644666798</v>
      </c>
      <c r="AN10" s="14">
        <v>0.418719861537039</v>
      </c>
      <c r="AO10" s="14"/>
      <c r="AP10" s="14">
        <v>0.42131329935015599</v>
      </c>
      <c r="AQ10" s="14">
        <v>0.34071384118665698</v>
      </c>
    </row>
    <row r="11" spans="2:43" x14ac:dyDescent="0.3">
      <c r="B11" s="15" t="s">
        <v>277</v>
      </c>
      <c r="C11" s="14">
        <v>0.25058944996945598</v>
      </c>
      <c r="D11" s="14">
        <v>0.25839716305578703</v>
      </c>
      <c r="E11" s="14">
        <v>0.237077200021306</v>
      </c>
      <c r="F11" s="14"/>
      <c r="G11" s="14">
        <v>0.35743579372642897</v>
      </c>
      <c r="H11" s="14">
        <v>0.31372386459218099</v>
      </c>
      <c r="I11" s="14">
        <v>0.26977724170859102</v>
      </c>
      <c r="J11" s="14">
        <v>0.222129406101684</v>
      </c>
      <c r="K11" s="14">
        <v>0.22532572256904801</v>
      </c>
      <c r="L11" s="14">
        <v>0.16334084657291201</v>
      </c>
      <c r="M11" s="14"/>
      <c r="N11" s="14">
        <v>0.26248973375791201</v>
      </c>
      <c r="O11" s="14">
        <v>0.23207306003681799</v>
      </c>
      <c r="P11" s="14">
        <v>0.271349596822614</v>
      </c>
      <c r="Q11" s="14">
        <v>0.25384005611983801</v>
      </c>
      <c r="R11" s="14"/>
      <c r="S11" s="14">
        <v>0.239932325860613</v>
      </c>
      <c r="T11" s="14">
        <v>0.26023048303676399</v>
      </c>
      <c r="U11" s="14">
        <v>0.233357808707126</v>
      </c>
      <c r="V11" s="14"/>
      <c r="W11" s="14">
        <v>0.29696557943783197</v>
      </c>
      <c r="X11" s="14">
        <v>0.18693981290721301</v>
      </c>
      <c r="Y11" s="14">
        <v>0.234637665261618</v>
      </c>
      <c r="Z11" s="14">
        <v>0.16974209221657499</v>
      </c>
      <c r="AA11" s="14">
        <v>0</v>
      </c>
      <c r="AB11" s="14">
        <v>0.23467891849178299</v>
      </c>
      <c r="AC11" s="14">
        <v>0.22799141630726899</v>
      </c>
      <c r="AD11" s="14"/>
      <c r="AE11" s="14">
        <v>0.30628814753179301</v>
      </c>
      <c r="AF11" s="14">
        <v>0.23520525586242999</v>
      </c>
      <c r="AG11" s="14"/>
      <c r="AH11" s="14">
        <v>0.106644763229528</v>
      </c>
      <c r="AI11" s="14">
        <v>0.34032760899396203</v>
      </c>
      <c r="AJ11" s="14">
        <v>0.28536734238147099</v>
      </c>
      <c r="AK11" s="14">
        <v>0.24231864562188701</v>
      </c>
      <c r="AL11" s="14"/>
      <c r="AM11" s="14">
        <v>8.7959903430172307E-2</v>
      </c>
      <c r="AN11" s="14">
        <v>0.38286882945628598</v>
      </c>
      <c r="AO11" s="14"/>
      <c r="AP11" s="14">
        <v>0.38742663067031802</v>
      </c>
      <c r="AQ11" s="14">
        <v>8.4754605100286595E-2</v>
      </c>
    </row>
    <row r="12" spans="2:43" x14ac:dyDescent="0.3">
      <c r="B12" s="15" t="s">
        <v>268</v>
      </c>
      <c r="C12" s="19">
        <v>0.16382395203092701</v>
      </c>
      <c r="D12" s="19">
        <v>0.101266575738627</v>
      </c>
      <c r="E12" s="19">
        <v>0.225217430708293</v>
      </c>
      <c r="F12" s="19"/>
      <c r="G12" s="19">
        <v>0.19243353113454201</v>
      </c>
      <c r="H12" s="19">
        <v>0.14192562391910099</v>
      </c>
      <c r="I12" s="19">
        <v>0.155948182192682</v>
      </c>
      <c r="J12" s="19">
        <v>0.24484968925896</v>
      </c>
      <c r="K12" s="19">
        <v>0.13385637839731199</v>
      </c>
      <c r="L12" s="19">
        <v>0.13794623221713001</v>
      </c>
      <c r="M12" s="19"/>
      <c r="N12" s="19">
        <v>0.182301447040253</v>
      </c>
      <c r="O12" s="19">
        <v>0.17236085895961301</v>
      </c>
      <c r="P12" s="19">
        <v>0.118166472848645</v>
      </c>
      <c r="Q12" s="19">
        <v>0.16830610276059901</v>
      </c>
      <c r="R12" s="19"/>
      <c r="S12" s="19">
        <v>7.8001891357697001E-2</v>
      </c>
      <c r="T12" s="19">
        <v>0.18142096035439201</v>
      </c>
      <c r="U12" s="19">
        <v>0.33737013422218898</v>
      </c>
      <c r="V12" s="19"/>
      <c r="W12" s="19">
        <v>0.17992813829856399</v>
      </c>
      <c r="X12" s="19">
        <v>0.17062939364165899</v>
      </c>
      <c r="Y12" s="19">
        <v>0.15558377514173299</v>
      </c>
      <c r="Z12" s="19">
        <v>0.106534452622014</v>
      </c>
      <c r="AA12" s="19">
        <v>0.5465327380478</v>
      </c>
      <c r="AB12" s="19">
        <v>0.17336070278079499</v>
      </c>
      <c r="AC12" s="19">
        <v>0.15119453024910401</v>
      </c>
      <c r="AD12" s="19"/>
      <c r="AE12" s="19">
        <v>0.14281874281363499</v>
      </c>
      <c r="AF12" s="19">
        <v>0.16902590599013501</v>
      </c>
      <c r="AG12" s="19"/>
      <c r="AH12" s="19">
        <v>0.14392568959018701</v>
      </c>
      <c r="AI12" s="19">
        <v>0.13705711541359</v>
      </c>
      <c r="AJ12" s="19">
        <v>0.176619442797355</v>
      </c>
      <c r="AK12" s="19">
        <v>0.38857386977986702</v>
      </c>
      <c r="AL12" s="19"/>
      <c r="AM12" s="19">
        <v>0.133442154201664</v>
      </c>
      <c r="AN12" s="19">
        <v>0.123203494009179</v>
      </c>
      <c r="AO12" s="19"/>
      <c r="AP12" s="19">
        <v>0.115255234054468</v>
      </c>
      <c r="AQ12" s="19">
        <v>0.111262878001508</v>
      </c>
    </row>
    <row r="13" spans="2:43" x14ac:dyDescent="0.3">
      <c r="B13" s="16" t="s">
        <v>63</v>
      </c>
    </row>
    <row r="14" spans="2:43" x14ac:dyDescent="0.3">
      <c r="B14" t="s">
        <v>59</v>
      </c>
    </row>
    <row r="15" spans="2:43" x14ac:dyDescent="0.3">
      <c r="B15" t="s">
        <v>60</v>
      </c>
    </row>
    <row r="17" spans="2:2" x14ac:dyDescent="0.3">
      <c r="B17" s="8" t="str">
        <f>HYPERLINK("#'Contents'!A1", "Return to Contents")</f>
        <v>Return to Contents</v>
      </c>
    </row>
  </sheetData>
  <mergeCells count="10">
    <mergeCell ref="AE5:AF5"/>
    <mergeCell ref="AH5:AK5"/>
    <mergeCell ref="AM5:AN5"/>
    <mergeCell ref="AP5:AQ5"/>
    <mergeCell ref="D2:AJ2"/>
    <mergeCell ref="D5:E5"/>
    <mergeCell ref="G5:L5"/>
    <mergeCell ref="N5:Q5"/>
    <mergeCell ref="S5:U5"/>
    <mergeCell ref="W5:AC5"/>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AQ22"/>
  <sheetViews>
    <sheetView showGridLines="0" workbookViewId="0">
      <pane xSplit="2" topLeftCell="C1" activePane="topRight" state="frozen"/>
      <selection pane="topRight"/>
    </sheetView>
  </sheetViews>
  <sheetFormatPr defaultColWidth="11.5546875" defaultRowHeight="14.4" x14ac:dyDescent="0.3"/>
  <cols>
    <col min="2" max="2" width="25.6640625" customWidth="1"/>
    <col min="3" max="5" width="10.6640625" customWidth="1"/>
    <col min="6" max="6" width="2.21875" customWidth="1"/>
    <col min="7" max="12" width="10.6640625" customWidth="1"/>
    <col min="13" max="13" width="2.21875" customWidth="1"/>
    <col min="14" max="17" width="10.6640625" customWidth="1"/>
    <col min="18" max="18" width="2.21875" customWidth="1"/>
    <col min="19" max="21" width="10.6640625" customWidth="1"/>
    <col min="22" max="22" width="2.21875" customWidth="1"/>
    <col min="23" max="29" width="10.6640625" customWidth="1"/>
    <col min="30" max="30" width="2.21875" customWidth="1"/>
    <col min="31" max="32" width="10.6640625" customWidth="1"/>
    <col min="33" max="33" width="2.21875" customWidth="1"/>
    <col min="34" max="37" width="10.6640625" customWidth="1"/>
    <col min="38" max="38" width="2.21875" customWidth="1"/>
    <col min="39" max="40" width="10.6640625" customWidth="1"/>
    <col min="41" max="41" width="2.21875" customWidth="1"/>
    <col min="42" max="43" width="10.6640625" customWidth="1"/>
    <col min="44" max="44" width="2.21875" customWidth="1"/>
  </cols>
  <sheetData>
    <row r="2" spans="2:43" ht="40.049999999999997" customHeight="1" x14ac:dyDescent="0.3">
      <c r="D2" s="29" t="s">
        <v>283</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5" spans="2:43" ht="30" customHeight="1" x14ac:dyDescent="0.3">
      <c r="B5" s="18"/>
      <c r="C5" s="18"/>
      <c r="D5" s="28" t="s">
        <v>50</v>
      </c>
      <c r="E5" s="28"/>
      <c r="F5" s="18"/>
      <c r="G5" s="28" t="s">
        <v>51</v>
      </c>
      <c r="H5" s="28"/>
      <c r="I5" s="28"/>
      <c r="J5" s="28"/>
      <c r="K5" s="28"/>
      <c r="L5" s="28"/>
      <c r="M5" s="18"/>
      <c r="N5" s="28" t="s">
        <v>52</v>
      </c>
      <c r="O5" s="28"/>
      <c r="P5" s="28"/>
      <c r="Q5" s="28"/>
      <c r="R5" s="18"/>
      <c r="S5" s="28" t="s">
        <v>53</v>
      </c>
      <c r="T5" s="28"/>
      <c r="U5" s="28"/>
      <c r="V5" s="18"/>
      <c r="W5" s="28" t="s">
        <v>54</v>
      </c>
      <c r="X5" s="28"/>
      <c r="Y5" s="28"/>
      <c r="Z5" s="28"/>
      <c r="AA5" s="28"/>
      <c r="AB5" s="28"/>
      <c r="AC5" s="28"/>
      <c r="AD5" s="18"/>
      <c r="AE5" s="28" t="s">
        <v>55</v>
      </c>
      <c r="AF5" s="28"/>
      <c r="AG5" s="18"/>
      <c r="AH5" s="28" t="s">
        <v>56</v>
      </c>
      <c r="AI5" s="28"/>
      <c r="AJ5" s="28"/>
      <c r="AK5" s="28"/>
      <c r="AL5" s="18"/>
      <c r="AM5" s="28" t="s">
        <v>57</v>
      </c>
      <c r="AN5" s="28"/>
      <c r="AO5" s="18"/>
      <c r="AP5" s="28" t="s">
        <v>58</v>
      </c>
      <c r="AQ5" s="28"/>
    </row>
    <row r="6" spans="2:43" ht="100.8"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W6" s="12" t="s">
        <v>33</v>
      </c>
      <c r="X6" s="12" t="s">
        <v>34</v>
      </c>
      <c r="Y6" s="12" t="s">
        <v>35</v>
      </c>
      <c r="Z6" s="12" t="s">
        <v>36</v>
      </c>
      <c r="AA6" s="12" t="s">
        <v>37</v>
      </c>
      <c r="AB6" s="12" t="s">
        <v>38</v>
      </c>
      <c r="AC6" s="12" t="s">
        <v>39</v>
      </c>
      <c r="AE6" s="12" t="s">
        <v>40</v>
      </c>
      <c r="AF6" s="12" t="s">
        <v>41</v>
      </c>
      <c r="AH6" s="12" t="s">
        <v>42</v>
      </c>
      <c r="AI6" s="12" t="s">
        <v>43</v>
      </c>
      <c r="AJ6" s="12" t="s">
        <v>44</v>
      </c>
      <c r="AK6" s="12" t="s">
        <v>45</v>
      </c>
      <c r="AM6" s="12" t="s">
        <v>46</v>
      </c>
      <c r="AN6" s="12" t="s">
        <v>47</v>
      </c>
      <c r="AP6" s="12" t="s">
        <v>48</v>
      </c>
      <c r="AQ6" s="12" t="s">
        <v>49</v>
      </c>
    </row>
    <row r="7" spans="2:43" ht="30" customHeight="1" x14ac:dyDescent="0.3">
      <c r="B7" s="10" t="s">
        <v>18</v>
      </c>
      <c r="C7" s="10">
        <v>2276</v>
      </c>
      <c r="D7" s="10">
        <v>1061</v>
      </c>
      <c r="E7" s="10">
        <v>1203</v>
      </c>
      <c r="F7" s="10"/>
      <c r="G7" s="10">
        <v>262</v>
      </c>
      <c r="H7" s="10">
        <v>308</v>
      </c>
      <c r="I7" s="10">
        <v>363</v>
      </c>
      <c r="J7" s="10">
        <v>311</v>
      </c>
      <c r="K7" s="10">
        <v>363</v>
      </c>
      <c r="L7" s="10">
        <v>669</v>
      </c>
      <c r="M7" s="10"/>
      <c r="N7" s="10">
        <v>401</v>
      </c>
      <c r="O7" s="10">
        <v>947</v>
      </c>
      <c r="P7" s="10">
        <v>482</v>
      </c>
      <c r="Q7" s="10">
        <v>446</v>
      </c>
      <c r="R7" s="10"/>
      <c r="S7" s="10">
        <v>1306</v>
      </c>
      <c r="T7" s="10">
        <v>827</v>
      </c>
      <c r="U7" s="10">
        <v>133</v>
      </c>
      <c r="V7" s="10"/>
      <c r="W7" s="10">
        <v>303</v>
      </c>
      <c r="X7" s="10">
        <v>61</v>
      </c>
      <c r="Y7" s="10">
        <v>67</v>
      </c>
      <c r="Z7" s="10">
        <v>29</v>
      </c>
      <c r="AA7" s="10">
        <v>18</v>
      </c>
      <c r="AB7" s="10">
        <v>28</v>
      </c>
      <c r="AC7" s="10">
        <v>1660</v>
      </c>
      <c r="AD7" s="10"/>
      <c r="AE7" s="10">
        <v>438</v>
      </c>
      <c r="AF7" s="10">
        <v>1804</v>
      </c>
      <c r="AG7" s="10"/>
      <c r="AH7" s="10">
        <v>732</v>
      </c>
      <c r="AI7" s="10">
        <v>781</v>
      </c>
      <c r="AJ7" s="10">
        <v>632</v>
      </c>
      <c r="AK7" s="10">
        <v>131</v>
      </c>
      <c r="AL7" s="10"/>
      <c r="AM7" s="10">
        <v>908</v>
      </c>
      <c r="AN7" s="10">
        <v>927</v>
      </c>
      <c r="AO7" s="10"/>
      <c r="AP7" s="10">
        <v>935</v>
      </c>
      <c r="AQ7" s="10">
        <v>802</v>
      </c>
    </row>
    <row r="8" spans="2:43" ht="30" customHeight="1" x14ac:dyDescent="0.3">
      <c r="B8" s="11" t="s">
        <v>19</v>
      </c>
      <c r="C8" s="11">
        <v>2276</v>
      </c>
      <c r="D8" s="11">
        <v>1103</v>
      </c>
      <c r="E8" s="11">
        <v>1161</v>
      </c>
      <c r="F8" s="11"/>
      <c r="G8" s="11">
        <v>274</v>
      </c>
      <c r="H8" s="11">
        <v>408</v>
      </c>
      <c r="I8" s="11">
        <v>373</v>
      </c>
      <c r="J8" s="11">
        <v>365</v>
      </c>
      <c r="K8" s="11">
        <v>377</v>
      </c>
      <c r="L8" s="11">
        <v>480</v>
      </c>
      <c r="M8" s="11"/>
      <c r="N8" s="11">
        <v>535</v>
      </c>
      <c r="O8" s="11">
        <v>888</v>
      </c>
      <c r="P8" s="11">
        <v>466</v>
      </c>
      <c r="Q8" s="11">
        <v>387</v>
      </c>
      <c r="R8" s="11"/>
      <c r="S8" s="11">
        <v>755</v>
      </c>
      <c r="T8" s="11">
        <v>1271</v>
      </c>
      <c r="U8" s="11">
        <v>240</v>
      </c>
      <c r="V8" s="11"/>
      <c r="W8" s="11">
        <v>277</v>
      </c>
      <c r="X8" s="11">
        <v>95</v>
      </c>
      <c r="Y8" s="11">
        <v>228</v>
      </c>
      <c r="Z8" s="11">
        <v>27</v>
      </c>
      <c r="AA8" s="11">
        <v>47</v>
      </c>
      <c r="AB8" s="11">
        <v>39</v>
      </c>
      <c r="AC8" s="11">
        <v>1375</v>
      </c>
      <c r="AD8" s="11"/>
      <c r="AE8" s="11">
        <v>419</v>
      </c>
      <c r="AF8" s="11">
        <v>1823</v>
      </c>
      <c r="AG8" s="11"/>
      <c r="AH8" s="11">
        <v>704</v>
      </c>
      <c r="AI8" s="11">
        <v>843</v>
      </c>
      <c r="AJ8" s="11">
        <v>628</v>
      </c>
      <c r="AK8" s="11">
        <v>101</v>
      </c>
      <c r="AL8" s="11"/>
      <c r="AM8" s="11">
        <v>829</v>
      </c>
      <c r="AN8" s="11">
        <v>915</v>
      </c>
      <c r="AO8" s="11"/>
      <c r="AP8" s="11">
        <v>937</v>
      </c>
      <c r="AQ8" s="11">
        <v>738</v>
      </c>
    </row>
    <row r="9" spans="2:43" x14ac:dyDescent="0.3">
      <c r="B9" s="15" t="s">
        <v>278</v>
      </c>
      <c r="C9" s="14">
        <v>0.15958965691802901</v>
      </c>
      <c r="D9" s="14">
        <v>0.206576254456386</v>
      </c>
      <c r="E9" s="14">
        <v>0.11660045176515001</v>
      </c>
      <c r="F9" s="14"/>
      <c r="G9" s="14">
        <v>9.0366320395306496E-2</v>
      </c>
      <c r="H9" s="14">
        <v>0.107014969035774</v>
      </c>
      <c r="I9" s="14">
        <v>0.16990791914234099</v>
      </c>
      <c r="J9" s="14">
        <v>0.176246812038168</v>
      </c>
      <c r="K9" s="14">
        <v>0.19240545253525901</v>
      </c>
      <c r="L9" s="14">
        <v>0.19732706294329799</v>
      </c>
      <c r="M9" s="14"/>
      <c r="N9" s="14">
        <v>0.10462304310305801</v>
      </c>
      <c r="O9" s="14">
        <v>0.19310341678011</v>
      </c>
      <c r="P9" s="14">
        <v>0.16576230695288599</v>
      </c>
      <c r="Q9" s="14">
        <v>0.15124460450779301</v>
      </c>
      <c r="R9" s="14"/>
      <c r="S9" s="14">
        <v>0.18875678424666301</v>
      </c>
      <c r="T9" s="14">
        <v>0.15391585729940899</v>
      </c>
      <c r="U9" s="14">
        <v>9.1049597593999596E-2</v>
      </c>
      <c r="V9" s="14"/>
      <c r="W9" s="14">
        <v>8.0642830182766898E-2</v>
      </c>
      <c r="X9" s="14">
        <v>0.110705787749177</v>
      </c>
      <c r="Y9" s="14">
        <v>9.60490554491122E-2</v>
      </c>
      <c r="Z9" s="14">
        <v>0</v>
      </c>
      <c r="AA9" s="14">
        <v>8.1195508691445303E-2</v>
      </c>
      <c r="AB9" s="14">
        <v>0.103512067265178</v>
      </c>
      <c r="AC9" s="14">
        <v>0.20551977839886401</v>
      </c>
      <c r="AD9" s="14"/>
      <c r="AE9" s="14">
        <v>0.14114685804093199</v>
      </c>
      <c r="AF9" s="14">
        <v>0.16456208734196301</v>
      </c>
      <c r="AG9" s="14"/>
      <c r="AH9" s="14">
        <v>0.358837930587596</v>
      </c>
      <c r="AI9" s="14">
        <v>5.1702233901284998E-2</v>
      </c>
      <c r="AJ9" s="14">
        <v>9.2291803251748405E-2</v>
      </c>
      <c r="AK9" s="14">
        <v>8.9612242181828394E-2</v>
      </c>
      <c r="AL9" s="14"/>
      <c r="AM9" s="14">
        <v>0.36462380261136101</v>
      </c>
      <c r="AN9" s="14">
        <v>3.7956495720588401E-2</v>
      </c>
      <c r="AO9" s="14"/>
      <c r="AP9" s="14">
        <v>3.5969135879959903E-2</v>
      </c>
      <c r="AQ9" s="14">
        <v>0.39426683733746298</v>
      </c>
    </row>
    <row r="10" spans="2:43" x14ac:dyDescent="0.3">
      <c r="B10" s="15" t="s">
        <v>279</v>
      </c>
      <c r="C10" s="14">
        <v>0.17670378165692499</v>
      </c>
      <c r="D10" s="14">
        <v>0.21928993081029499</v>
      </c>
      <c r="E10" s="14">
        <v>0.137498849647511</v>
      </c>
      <c r="F10" s="14"/>
      <c r="G10" s="14">
        <v>0.12957032421662901</v>
      </c>
      <c r="H10" s="14">
        <v>0.18239866600406299</v>
      </c>
      <c r="I10" s="14">
        <v>0.209713506530632</v>
      </c>
      <c r="J10" s="14">
        <v>0.13959825146793201</v>
      </c>
      <c r="K10" s="14">
        <v>0.17997614184344099</v>
      </c>
      <c r="L10" s="14">
        <v>0.19875626246710301</v>
      </c>
      <c r="M10" s="14"/>
      <c r="N10" s="14">
        <v>0.17214402846295701</v>
      </c>
      <c r="O10" s="14">
        <v>0.19494491989613999</v>
      </c>
      <c r="P10" s="14">
        <v>0.14948494346243801</v>
      </c>
      <c r="Q10" s="14">
        <v>0.17392681990235201</v>
      </c>
      <c r="R10" s="14"/>
      <c r="S10" s="14">
        <v>0.192322686770489</v>
      </c>
      <c r="T10" s="14">
        <v>0.18420343421980501</v>
      </c>
      <c r="U10" s="14">
        <v>9.00393316269609E-2</v>
      </c>
      <c r="V10" s="14"/>
      <c r="W10" s="14">
        <v>0.11828311547261</v>
      </c>
      <c r="X10" s="14">
        <v>8.5460511879320994E-2</v>
      </c>
      <c r="Y10" s="14">
        <v>0.19469366983696701</v>
      </c>
      <c r="Z10" s="14">
        <v>0.35200685533645998</v>
      </c>
      <c r="AA10" s="14">
        <v>0.28513595537831199</v>
      </c>
      <c r="AB10" s="14">
        <v>0.40799868075611201</v>
      </c>
      <c r="AC10" s="14">
        <v>0.189845841968665</v>
      </c>
      <c r="AD10" s="14"/>
      <c r="AE10" s="14">
        <v>0.15354357297338</v>
      </c>
      <c r="AF10" s="14">
        <v>0.183893415624894</v>
      </c>
      <c r="AG10" s="14"/>
      <c r="AH10" s="14">
        <v>0.28989593894711901</v>
      </c>
      <c r="AI10" s="14">
        <v>0.11643238137968701</v>
      </c>
      <c r="AJ10" s="14">
        <v>0.150469370907308</v>
      </c>
      <c r="AK10" s="14">
        <v>5.3842175620888298E-2</v>
      </c>
      <c r="AL10" s="14"/>
      <c r="AM10" s="14">
        <v>0.31821240946319801</v>
      </c>
      <c r="AN10" s="14">
        <v>7.7201071868855706E-2</v>
      </c>
      <c r="AO10" s="14"/>
      <c r="AP10" s="14">
        <v>9.4421738050241705E-2</v>
      </c>
      <c r="AQ10" s="14">
        <v>0.28759825152010898</v>
      </c>
    </row>
    <row r="11" spans="2:43" x14ac:dyDescent="0.3">
      <c r="B11" s="15" t="s">
        <v>280</v>
      </c>
      <c r="C11" s="14">
        <v>0.18429054755922</v>
      </c>
      <c r="D11" s="14">
        <v>0.173701870078352</v>
      </c>
      <c r="E11" s="14">
        <v>0.194418233526814</v>
      </c>
      <c r="F11" s="14"/>
      <c r="G11" s="14">
        <v>0.20096483048207001</v>
      </c>
      <c r="H11" s="14">
        <v>0.24363464376562799</v>
      </c>
      <c r="I11" s="14">
        <v>0.20296711513496701</v>
      </c>
      <c r="J11" s="14">
        <v>0.18046949551035099</v>
      </c>
      <c r="K11" s="14">
        <v>0.15824205192284599</v>
      </c>
      <c r="L11" s="14">
        <v>0.13316033476164599</v>
      </c>
      <c r="M11" s="14"/>
      <c r="N11" s="14">
        <v>0.20735585183128899</v>
      </c>
      <c r="O11" s="14">
        <v>0.16532638086097501</v>
      </c>
      <c r="P11" s="14">
        <v>0.19967867029928801</v>
      </c>
      <c r="Q11" s="14">
        <v>0.17738971305175899</v>
      </c>
      <c r="R11" s="14"/>
      <c r="S11" s="14">
        <v>0.14607115425859901</v>
      </c>
      <c r="T11" s="14">
        <v>0.199056902112006</v>
      </c>
      <c r="U11" s="14">
        <v>0.21908035003215501</v>
      </c>
      <c r="V11" s="14"/>
      <c r="W11" s="14">
        <v>0.19777187718139</v>
      </c>
      <c r="X11" s="14">
        <v>0.15376511520752001</v>
      </c>
      <c r="Y11" s="14">
        <v>0.24621621312602501</v>
      </c>
      <c r="Z11" s="14">
        <v>0.28241195096434801</v>
      </c>
      <c r="AA11" s="14">
        <v>0.16606539292556799</v>
      </c>
      <c r="AB11" s="14">
        <v>0.103204943980695</v>
      </c>
      <c r="AC11" s="14">
        <v>0.169269845037573</v>
      </c>
      <c r="AD11" s="14"/>
      <c r="AE11" s="14">
        <v>0.199800504997932</v>
      </c>
      <c r="AF11" s="14">
        <v>0.18074640330441499</v>
      </c>
      <c r="AG11" s="14"/>
      <c r="AH11" s="14">
        <v>0.170816816933655</v>
      </c>
      <c r="AI11" s="14">
        <v>0.137845730397607</v>
      </c>
      <c r="AJ11" s="14">
        <v>0.250154422804238</v>
      </c>
      <c r="AK11" s="14">
        <v>0.256341480401029</v>
      </c>
      <c r="AL11" s="14"/>
      <c r="AM11" s="14">
        <v>0.18177529099154499</v>
      </c>
      <c r="AN11" s="14">
        <v>0.13748793679957699</v>
      </c>
      <c r="AO11" s="14"/>
      <c r="AP11" s="14">
        <v>0.132423066238122</v>
      </c>
      <c r="AQ11" s="14">
        <v>0.172180536862826</v>
      </c>
    </row>
    <row r="12" spans="2:43" x14ac:dyDescent="0.3">
      <c r="B12" s="15" t="s">
        <v>281</v>
      </c>
      <c r="C12" s="14">
        <v>0.14372622588079401</v>
      </c>
      <c r="D12" s="14">
        <v>0.10930597265141601</v>
      </c>
      <c r="E12" s="14">
        <v>0.17404886764078301</v>
      </c>
      <c r="F12" s="14"/>
      <c r="G12" s="14">
        <v>0.185199656208557</v>
      </c>
      <c r="H12" s="14">
        <v>0.15960862480475899</v>
      </c>
      <c r="I12" s="14">
        <v>0.13547517057363001</v>
      </c>
      <c r="J12" s="14">
        <v>0.108762093215483</v>
      </c>
      <c r="K12" s="14">
        <v>0.12504904820326701</v>
      </c>
      <c r="L12" s="14">
        <v>0.15424269532000801</v>
      </c>
      <c r="M12" s="14"/>
      <c r="N12" s="14">
        <v>0.17429144272688399</v>
      </c>
      <c r="O12" s="14">
        <v>0.12200149526828601</v>
      </c>
      <c r="P12" s="14">
        <v>0.142083963101508</v>
      </c>
      <c r="Q12" s="14">
        <v>0.15329848486372899</v>
      </c>
      <c r="R12" s="14"/>
      <c r="S12" s="14">
        <v>0.15100215529390501</v>
      </c>
      <c r="T12" s="14">
        <v>0.135270565474368</v>
      </c>
      <c r="U12" s="14">
        <v>0.16822233063950601</v>
      </c>
      <c r="V12" s="14"/>
      <c r="W12" s="14">
        <v>0.17039138210190899</v>
      </c>
      <c r="X12" s="14">
        <v>0.17123922435126901</v>
      </c>
      <c r="Y12" s="14">
        <v>0.16343198868270001</v>
      </c>
      <c r="Z12" s="14">
        <v>0.14596491600852299</v>
      </c>
      <c r="AA12" s="14">
        <v>0.153948426989124</v>
      </c>
      <c r="AB12" s="14">
        <v>7.4005959697036106E-2</v>
      </c>
      <c r="AC12" s="14">
        <v>0.13477375273605799</v>
      </c>
      <c r="AD12" s="14"/>
      <c r="AE12" s="14">
        <v>0.16577359069123801</v>
      </c>
      <c r="AF12" s="14">
        <v>0.13886165049574001</v>
      </c>
      <c r="AG12" s="14"/>
      <c r="AH12" s="14">
        <v>7.7847447967020103E-2</v>
      </c>
      <c r="AI12" s="14">
        <v>0.18343496294822401</v>
      </c>
      <c r="AJ12" s="14">
        <v>0.15510236820516701</v>
      </c>
      <c r="AK12" s="14">
        <v>0.20078772543438</v>
      </c>
      <c r="AL12" s="14"/>
      <c r="AM12" s="14">
        <v>6.0210950960794797E-2</v>
      </c>
      <c r="AN12" s="14">
        <v>0.21190448371836801</v>
      </c>
      <c r="AO12" s="14"/>
      <c r="AP12" s="14">
        <v>0.18999466995016501</v>
      </c>
      <c r="AQ12" s="14">
        <v>6.2036870975966399E-2</v>
      </c>
    </row>
    <row r="13" spans="2:43" x14ac:dyDescent="0.3">
      <c r="B13" s="15" t="s">
        <v>282</v>
      </c>
      <c r="C13" s="14">
        <v>0.27567413817526099</v>
      </c>
      <c r="D13" s="14">
        <v>0.26141273193729397</v>
      </c>
      <c r="E13" s="14">
        <v>0.28800969577510699</v>
      </c>
      <c r="F13" s="14"/>
      <c r="G13" s="14">
        <v>0.321515769913785</v>
      </c>
      <c r="H13" s="14">
        <v>0.22919368742715801</v>
      </c>
      <c r="I13" s="14">
        <v>0.236604940970808</v>
      </c>
      <c r="J13" s="14">
        <v>0.31449837075391301</v>
      </c>
      <c r="K13" s="14">
        <v>0.29489004695992999</v>
      </c>
      <c r="L13" s="14">
        <v>0.27477921186138798</v>
      </c>
      <c r="M13" s="14"/>
      <c r="N13" s="14">
        <v>0.27080578642859399</v>
      </c>
      <c r="O13" s="14">
        <v>0.26751481540625299</v>
      </c>
      <c r="P13" s="14">
        <v>0.28571204362140901</v>
      </c>
      <c r="Q13" s="14">
        <v>0.28903946857691698</v>
      </c>
      <c r="R13" s="14"/>
      <c r="S13" s="14">
        <v>0.28970620361419003</v>
      </c>
      <c r="T13" s="14">
        <v>0.26761040652710499</v>
      </c>
      <c r="U13" s="14">
        <v>0.28101309999049201</v>
      </c>
      <c r="V13" s="14"/>
      <c r="W13" s="14">
        <v>0.35214778332999203</v>
      </c>
      <c r="X13" s="14">
        <v>0.41512178658879101</v>
      </c>
      <c r="Y13" s="14">
        <v>0.28930022665191901</v>
      </c>
      <c r="Z13" s="14">
        <v>0.21961627769066899</v>
      </c>
      <c r="AA13" s="14">
        <v>0.18252308491709601</v>
      </c>
      <c r="AB13" s="14">
        <v>0.22436746072618399</v>
      </c>
      <c r="AC13" s="14">
        <v>0.24160311176752999</v>
      </c>
      <c r="AD13" s="14"/>
      <c r="AE13" s="14">
        <v>0.30506892350109899</v>
      </c>
      <c r="AF13" s="14">
        <v>0.26732202959599899</v>
      </c>
      <c r="AG13" s="14"/>
      <c r="AH13" s="14">
        <v>6.9776083448501405E-2</v>
      </c>
      <c r="AI13" s="14">
        <v>0.475074748553237</v>
      </c>
      <c r="AJ13" s="14">
        <v>0.24884435330070201</v>
      </c>
      <c r="AK13" s="14">
        <v>0.21344569208700401</v>
      </c>
      <c r="AL13" s="14"/>
      <c r="AM13" s="14">
        <v>5.2454337235811201E-2</v>
      </c>
      <c r="AN13" s="14">
        <v>0.49028823273120098</v>
      </c>
      <c r="AO13" s="14"/>
      <c r="AP13" s="14">
        <v>0.51159759334889798</v>
      </c>
      <c r="AQ13" s="14">
        <v>5.7816717627979401E-2</v>
      </c>
    </row>
    <row r="14" spans="2:43" x14ac:dyDescent="0.3">
      <c r="B14" s="15" t="s">
        <v>268</v>
      </c>
      <c r="C14" s="14">
        <v>6.0015649809771102E-2</v>
      </c>
      <c r="D14" s="14">
        <v>2.9713240066255499E-2</v>
      </c>
      <c r="E14" s="14">
        <v>8.9423901644634707E-2</v>
      </c>
      <c r="F14" s="14"/>
      <c r="G14" s="14">
        <v>7.2383098783652303E-2</v>
      </c>
      <c r="H14" s="14">
        <v>7.8149408962618697E-2</v>
      </c>
      <c r="I14" s="14">
        <v>4.53313476476217E-2</v>
      </c>
      <c r="J14" s="14">
        <v>8.0424977014153007E-2</v>
      </c>
      <c r="K14" s="14">
        <v>4.94372585352564E-2</v>
      </c>
      <c r="L14" s="14">
        <v>4.1734432646557199E-2</v>
      </c>
      <c r="M14" s="14"/>
      <c r="N14" s="14">
        <v>7.0779847447217395E-2</v>
      </c>
      <c r="O14" s="14">
        <v>5.7108971788235902E-2</v>
      </c>
      <c r="P14" s="14">
        <v>5.7278072562471201E-2</v>
      </c>
      <c r="Q14" s="14">
        <v>5.5100909097448698E-2</v>
      </c>
      <c r="R14" s="14"/>
      <c r="S14" s="14">
        <v>3.2141015816155499E-2</v>
      </c>
      <c r="T14" s="14">
        <v>5.9942834367307303E-2</v>
      </c>
      <c r="U14" s="14">
        <v>0.15059529011688699</v>
      </c>
      <c r="V14" s="14"/>
      <c r="W14" s="14">
        <v>8.0763011731332393E-2</v>
      </c>
      <c r="X14" s="14">
        <v>6.3707574223921204E-2</v>
      </c>
      <c r="Y14" s="14">
        <v>1.0308846253276801E-2</v>
      </c>
      <c r="Z14" s="14">
        <v>0</v>
      </c>
      <c r="AA14" s="14">
        <v>0.13113163109845499</v>
      </c>
      <c r="AB14" s="14">
        <v>8.6910887574794302E-2</v>
      </c>
      <c r="AC14" s="14">
        <v>5.8987670091309202E-2</v>
      </c>
      <c r="AD14" s="14"/>
      <c r="AE14" s="14">
        <v>3.46665497954185E-2</v>
      </c>
      <c r="AF14" s="14">
        <v>6.4614413636989207E-2</v>
      </c>
      <c r="AG14" s="14"/>
      <c r="AH14" s="14">
        <v>3.2825782116108197E-2</v>
      </c>
      <c r="AI14" s="14">
        <v>3.55099428199602E-2</v>
      </c>
      <c r="AJ14" s="14">
        <v>0.10313768153083699</v>
      </c>
      <c r="AK14" s="14">
        <v>0.18597068427487001</v>
      </c>
      <c r="AL14" s="14"/>
      <c r="AM14" s="14">
        <v>2.2723208737289498E-2</v>
      </c>
      <c r="AN14" s="14">
        <v>4.5161779161410197E-2</v>
      </c>
      <c r="AO14" s="14"/>
      <c r="AP14" s="14">
        <v>3.5593796532612798E-2</v>
      </c>
      <c r="AQ14" s="14">
        <v>2.6100785675656699E-2</v>
      </c>
    </row>
    <row r="15" spans="2:43" x14ac:dyDescent="0.3">
      <c r="B15" s="15" t="s">
        <v>64</v>
      </c>
      <c r="C15" s="20">
        <v>0.33629343857495397</v>
      </c>
      <c r="D15" s="20">
        <v>0.42586618526668102</v>
      </c>
      <c r="E15" s="20">
        <v>0.25409930141266102</v>
      </c>
      <c r="F15" s="20"/>
      <c r="G15" s="20">
        <v>0.21993664461193599</v>
      </c>
      <c r="H15" s="20">
        <v>0.28941363503983702</v>
      </c>
      <c r="I15" s="20">
        <v>0.37962142567297202</v>
      </c>
      <c r="J15" s="20">
        <v>0.31584506350609998</v>
      </c>
      <c r="K15" s="20">
        <v>0.3723815943787</v>
      </c>
      <c r="L15" s="20">
        <v>0.39608332541040098</v>
      </c>
      <c r="M15" s="20"/>
      <c r="N15" s="20">
        <v>0.27676707156601499</v>
      </c>
      <c r="O15" s="20">
        <v>0.38804833667624999</v>
      </c>
      <c r="P15" s="20">
        <v>0.31524725041532398</v>
      </c>
      <c r="Q15" s="20">
        <v>0.32517142441014601</v>
      </c>
      <c r="R15" s="20"/>
      <c r="S15" s="20">
        <v>0.381079471017152</v>
      </c>
      <c r="T15" s="20">
        <v>0.33811929151921399</v>
      </c>
      <c r="U15" s="20">
        <v>0.18108892922096101</v>
      </c>
      <c r="V15" s="20"/>
      <c r="W15" s="20">
        <v>0.198925945655377</v>
      </c>
      <c r="X15" s="20">
        <v>0.19616629962849799</v>
      </c>
      <c r="Y15" s="20">
        <v>0.29074272528607897</v>
      </c>
      <c r="Z15" s="20">
        <v>0.35200685533645998</v>
      </c>
      <c r="AA15" s="20">
        <v>0.36633146406975697</v>
      </c>
      <c r="AB15" s="20">
        <v>0.51151074802129004</v>
      </c>
      <c r="AC15" s="20">
        <v>0.39536562036752898</v>
      </c>
      <c r="AD15" s="20"/>
      <c r="AE15" s="20">
        <v>0.29469043101431203</v>
      </c>
      <c r="AF15" s="20">
        <v>0.34845550296685601</v>
      </c>
      <c r="AG15" s="20"/>
      <c r="AH15" s="20">
        <v>0.64873386953471501</v>
      </c>
      <c r="AI15" s="20">
        <v>0.16813461528097201</v>
      </c>
      <c r="AJ15" s="20">
        <v>0.24276117415905701</v>
      </c>
      <c r="AK15" s="20">
        <v>0.143454417802717</v>
      </c>
      <c r="AL15" s="20"/>
      <c r="AM15" s="20">
        <v>0.68283621207455902</v>
      </c>
      <c r="AN15" s="20">
        <v>0.115157567589444</v>
      </c>
      <c r="AO15" s="20"/>
      <c r="AP15" s="20">
        <v>0.13039087393020199</v>
      </c>
      <c r="AQ15" s="20">
        <v>0.68186508885757102</v>
      </c>
    </row>
    <row r="16" spans="2:43" x14ac:dyDescent="0.3">
      <c r="B16" s="15" t="s">
        <v>65</v>
      </c>
      <c r="C16" s="20">
        <v>0.41940036405605502</v>
      </c>
      <c r="D16" s="20">
        <v>0.37071870458871098</v>
      </c>
      <c r="E16" s="20">
        <v>0.46205856341589002</v>
      </c>
      <c r="F16" s="20"/>
      <c r="G16" s="20">
        <v>0.50671542612234199</v>
      </c>
      <c r="H16" s="20">
        <v>0.38880231223191702</v>
      </c>
      <c r="I16" s="20">
        <v>0.37208011154443899</v>
      </c>
      <c r="J16" s="20">
        <v>0.42326046396939598</v>
      </c>
      <c r="K16" s="20">
        <v>0.419939095163197</v>
      </c>
      <c r="L16" s="20">
        <v>0.42902190718139599</v>
      </c>
      <c r="M16" s="20"/>
      <c r="N16" s="20">
        <v>0.445097229155479</v>
      </c>
      <c r="O16" s="20">
        <v>0.38951631067453901</v>
      </c>
      <c r="P16" s="20">
        <v>0.42779600672291701</v>
      </c>
      <c r="Q16" s="20">
        <v>0.44233795344064603</v>
      </c>
      <c r="R16" s="20"/>
      <c r="S16" s="20">
        <v>0.44070835890809401</v>
      </c>
      <c r="T16" s="20">
        <v>0.40288097200147299</v>
      </c>
      <c r="U16" s="20">
        <v>0.44923543062999799</v>
      </c>
      <c r="V16" s="20"/>
      <c r="W16" s="20">
        <v>0.52253916543190104</v>
      </c>
      <c r="X16" s="20">
        <v>0.58636101094005999</v>
      </c>
      <c r="Y16" s="20">
        <v>0.45273221533461899</v>
      </c>
      <c r="Z16" s="20">
        <v>0.36558119369919101</v>
      </c>
      <c r="AA16" s="20">
        <v>0.33647151190621999</v>
      </c>
      <c r="AB16" s="20">
        <v>0.29837342042322001</v>
      </c>
      <c r="AC16" s="20">
        <v>0.37637686450358898</v>
      </c>
      <c r="AD16" s="20"/>
      <c r="AE16" s="20">
        <v>0.47084251419233702</v>
      </c>
      <c r="AF16" s="20">
        <v>0.406183680091739</v>
      </c>
      <c r="AG16" s="20"/>
      <c r="AH16" s="20">
        <v>0.14762353141552201</v>
      </c>
      <c r="AI16" s="20">
        <v>0.65850971150146098</v>
      </c>
      <c r="AJ16" s="20">
        <v>0.40394672150586802</v>
      </c>
      <c r="AK16" s="20">
        <v>0.41423341752138398</v>
      </c>
      <c r="AL16" s="20"/>
      <c r="AM16" s="20">
        <v>0.112665288196606</v>
      </c>
      <c r="AN16" s="20">
        <v>0.70219271644956904</v>
      </c>
      <c r="AO16" s="20"/>
      <c r="AP16" s="20">
        <v>0.70159226329906299</v>
      </c>
      <c r="AQ16" s="20">
        <v>0.119853588603946</v>
      </c>
    </row>
    <row r="17" spans="2:43" x14ac:dyDescent="0.3">
      <c r="B17" s="15" t="s">
        <v>62</v>
      </c>
      <c r="C17" s="21">
        <v>-8.3106925481101004E-2</v>
      </c>
      <c r="D17" s="21">
        <v>5.5147480677970803E-2</v>
      </c>
      <c r="E17" s="21">
        <v>-0.20795926200322901</v>
      </c>
      <c r="F17" s="21"/>
      <c r="G17" s="21">
        <v>-0.28677878151040598</v>
      </c>
      <c r="H17" s="21">
        <v>-9.9388677192080097E-2</v>
      </c>
      <c r="I17" s="21">
        <v>7.5413141285337604E-3</v>
      </c>
      <c r="J17" s="21">
        <v>-0.10741540046329601</v>
      </c>
      <c r="K17" s="21">
        <v>-4.7557500784497803E-2</v>
      </c>
      <c r="L17" s="21">
        <v>-3.29385817709952E-2</v>
      </c>
      <c r="M17" s="21"/>
      <c r="N17" s="21">
        <v>-0.16833015758946401</v>
      </c>
      <c r="O17" s="21">
        <v>-1.4679739982891801E-3</v>
      </c>
      <c r="P17" s="21">
        <v>-0.11254875630759301</v>
      </c>
      <c r="Q17" s="21">
        <v>-0.117166529030501</v>
      </c>
      <c r="R17" s="21"/>
      <c r="S17" s="21">
        <v>-5.9628887890942603E-2</v>
      </c>
      <c r="T17" s="21">
        <v>-6.4761680482259498E-2</v>
      </c>
      <c r="U17" s="21">
        <v>-0.26814650140903801</v>
      </c>
      <c r="V17" s="21"/>
      <c r="W17" s="21">
        <v>-0.32361321977652402</v>
      </c>
      <c r="X17" s="21">
        <v>-0.39019471131156203</v>
      </c>
      <c r="Y17" s="21">
        <v>-0.16198949004853899</v>
      </c>
      <c r="Z17" s="21">
        <v>-1.3574338362730899E-2</v>
      </c>
      <c r="AA17" s="21">
        <v>2.9859952163537401E-2</v>
      </c>
      <c r="AB17" s="21">
        <v>0.21313732759807</v>
      </c>
      <c r="AC17" s="21">
        <v>1.8988755863940599E-2</v>
      </c>
      <c r="AD17" s="21"/>
      <c r="AE17" s="21">
        <v>-0.176152083178025</v>
      </c>
      <c r="AF17" s="21">
        <v>-5.7728177124882797E-2</v>
      </c>
      <c r="AG17" s="21"/>
      <c r="AH17" s="21">
        <v>0.50111033811919403</v>
      </c>
      <c r="AI17" s="21">
        <v>-0.49037509622048903</v>
      </c>
      <c r="AJ17" s="21">
        <v>-0.16118554734681201</v>
      </c>
      <c r="AK17" s="21">
        <v>-0.27077899971866698</v>
      </c>
      <c r="AL17" s="21"/>
      <c r="AM17" s="21">
        <v>0.57017092387795298</v>
      </c>
      <c r="AN17" s="21">
        <v>-0.58703514886012498</v>
      </c>
      <c r="AO17" s="21"/>
      <c r="AP17" s="21">
        <v>-0.571201389368862</v>
      </c>
      <c r="AQ17" s="21">
        <v>0.56201150025362601</v>
      </c>
    </row>
    <row r="18" spans="2:43" x14ac:dyDescent="0.3">
      <c r="B18" s="16"/>
    </row>
    <row r="19" spans="2:43" x14ac:dyDescent="0.3">
      <c r="B19" t="s">
        <v>59</v>
      </c>
    </row>
    <row r="20" spans="2:43" x14ac:dyDescent="0.3">
      <c r="B20" t="s">
        <v>60</v>
      </c>
    </row>
    <row r="22" spans="2:43" x14ac:dyDescent="0.3">
      <c r="B22" s="8" t="str">
        <f>HYPERLINK("#'Contents'!A1", "Return to Contents")</f>
        <v>Return to Contents</v>
      </c>
    </row>
  </sheetData>
  <mergeCells count="10">
    <mergeCell ref="AE5:AF5"/>
    <mergeCell ref="AH5:AK5"/>
    <mergeCell ref="AM5:AN5"/>
    <mergeCell ref="AP5:AQ5"/>
    <mergeCell ref="D2:AJ2"/>
    <mergeCell ref="D5:E5"/>
    <mergeCell ref="G5:L5"/>
    <mergeCell ref="N5:Q5"/>
    <mergeCell ref="S5:U5"/>
    <mergeCell ref="W5:AC5"/>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BenMurphy</dc:creator>
  <cp:lastModifiedBy>Jules Walkden</cp:lastModifiedBy>
  <dcterms:created xsi:type="dcterms:W3CDTF">2025-06-20T09:42:31Z</dcterms:created>
  <dcterms:modified xsi:type="dcterms:W3CDTF">2025-07-16T16:03:02Z</dcterms:modified>
</cp:coreProperties>
</file>